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e9972570de15f0/Desktop/2025 Desktop stuff/"/>
    </mc:Choice>
  </mc:AlternateContent>
  <xr:revisionPtr revIDLastSave="2" documentId="8_{53D5DACB-2491-4A48-B19A-F2D535373FE8}" xr6:coauthVersionLast="47" xr6:coauthVersionMax="47" xr10:uidLastSave="{B2729937-CADC-43AB-9917-457C8D5DC8C2}"/>
  <workbookProtection lockStructure="1"/>
  <bookViews>
    <workbookView xWindow="38280" yWindow="7470" windowWidth="29040" windowHeight="15720" xr2:uid="{0B65D527-E1F3-44B0-8760-23D8A4CF8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0" i="1" l="1"/>
  <c r="I238" i="1"/>
  <c r="K238" i="1" s="1"/>
  <c r="I237" i="1"/>
  <c r="K237" i="1" s="1"/>
  <c r="L234" i="1"/>
  <c r="J234" i="1"/>
  <c r="I233" i="1"/>
  <c r="K233" i="1" s="1"/>
  <c r="O230" i="1"/>
  <c r="P230" i="1" s="1"/>
  <c r="Q230" i="1" s="1"/>
  <c r="R230" i="1" s="1"/>
  <c r="L230" i="1"/>
  <c r="K230" i="1"/>
  <c r="I230" i="1"/>
  <c r="J230" i="1" s="1"/>
  <c r="I229" i="1"/>
  <c r="K229" i="1" s="1"/>
  <c r="L229" i="1" s="1"/>
  <c r="I228" i="1"/>
  <c r="K228" i="1" s="1"/>
  <c r="I227" i="1"/>
  <c r="J227" i="1" s="1"/>
  <c r="I226" i="1"/>
  <c r="K226" i="1" s="1"/>
  <c r="L226" i="1" s="1"/>
  <c r="I225" i="1"/>
  <c r="J225" i="1" s="1"/>
  <c r="I222" i="1"/>
  <c r="J222" i="1" s="1"/>
  <c r="I219" i="1"/>
  <c r="J219" i="1" s="1"/>
  <c r="I216" i="1"/>
  <c r="K216" i="1" s="1"/>
  <c r="I215" i="1"/>
  <c r="J215" i="1" s="1"/>
  <c r="I212" i="1"/>
  <c r="J212" i="1" s="1"/>
  <c r="I211" i="1"/>
  <c r="K211" i="1" s="1"/>
  <c r="O211" i="1" s="1"/>
  <c r="P211" i="1" s="1"/>
  <c r="Q211" i="1" s="1"/>
  <c r="R211" i="1" s="1"/>
  <c r="I205" i="1"/>
  <c r="J205" i="1" s="1"/>
  <c r="I204" i="1"/>
  <c r="K204" i="1" s="1"/>
  <c r="L204" i="1" s="1"/>
  <c r="K201" i="1"/>
  <c r="O201" i="1" s="1"/>
  <c r="P201" i="1" s="1"/>
  <c r="Q201" i="1" s="1"/>
  <c r="R201" i="1" s="1"/>
  <c r="J201" i="1"/>
  <c r="I201" i="1"/>
  <c r="K200" i="1"/>
  <c r="O200" i="1" s="1"/>
  <c r="P200" i="1" s="1"/>
  <c r="Q200" i="1" s="1"/>
  <c r="R200" i="1" s="1"/>
  <c r="I200" i="1"/>
  <c r="J200" i="1" s="1"/>
  <c r="I199" i="1"/>
  <c r="J199" i="1" s="1"/>
  <c r="I198" i="1"/>
  <c r="K198" i="1" s="1"/>
  <c r="K197" i="1"/>
  <c r="L197" i="1" s="1"/>
  <c r="I197" i="1"/>
  <c r="J197" i="1" s="1"/>
  <c r="J192" i="1"/>
  <c r="I192" i="1"/>
  <c r="K192" i="1" s="1"/>
  <c r="I191" i="1"/>
  <c r="K191" i="1" s="1"/>
  <c r="I190" i="1"/>
  <c r="J190" i="1" s="1"/>
  <c r="I189" i="1"/>
  <c r="I188" i="1"/>
  <c r="J188" i="1" s="1"/>
  <c r="I184" i="1"/>
  <c r="J184" i="1" s="1"/>
  <c r="I183" i="1"/>
  <c r="K183" i="1" s="1"/>
  <c r="I182" i="1"/>
  <c r="K182" i="1" s="1"/>
  <c r="K181" i="1"/>
  <c r="O181" i="1" s="1"/>
  <c r="P181" i="1" s="1"/>
  <c r="Q181" i="1" s="1"/>
  <c r="R181" i="1" s="1"/>
  <c r="I181" i="1"/>
  <c r="J181" i="1" s="1"/>
  <c r="L180" i="1"/>
  <c r="J180" i="1"/>
  <c r="L173" i="1"/>
  <c r="J173" i="1"/>
  <c r="I172" i="1"/>
  <c r="J172" i="1" s="1"/>
  <c r="K167" i="1"/>
  <c r="L167" i="1" s="1"/>
  <c r="I167" i="1"/>
  <c r="J167" i="1" s="1"/>
  <c r="I166" i="1"/>
  <c r="K166" i="1" s="1"/>
  <c r="O166" i="1" s="1"/>
  <c r="P166" i="1" s="1"/>
  <c r="Q166" i="1" s="1"/>
  <c r="R166" i="1" s="1"/>
  <c r="I165" i="1"/>
  <c r="J165" i="1" s="1"/>
  <c r="I164" i="1"/>
  <c r="K164" i="1" s="1"/>
  <c r="O164" i="1" s="1"/>
  <c r="P164" i="1" s="1"/>
  <c r="Q164" i="1" s="1"/>
  <c r="R164" i="1" s="1"/>
  <c r="I163" i="1"/>
  <c r="I160" i="1"/>
  <c r="J160" i="1" s="1"/>
  <c r="I159" i="1"/>
  <c r="K159" i="1" s="1"/>
  <c r="I158" i="1"/>
  <c r="K158" i="1" s="1"/>
  <c r="K157" i="1"/>
  <c r="O157" i="1" s="1"/>
  <c r="P157" i="1" s="1"/>
  <c r="Q157" i="1" s="1"/>
  <c r="R157" i="1" s="1"/>
  <c r="I157" i="1"/>
  <c r="J157" i="1" s="1"/>
  <c r="I156" i="1"/>
  <c r="K156" i="1" s="1"/>
  <c r="L153" i="1"/>
  <c r="J153" i="1"/>
  <c r="I152" i="1"/>
  <c r="K152" i="1" s="1"/>
  <c r="I151" i="1"/>
  <c r="K151" i="1" s="1"/>
  <c r="I150" i="1"/>
  <c r="J150" i="1" s="1"/>
  <c r="I149" i="1"/>
  <c r="K149" i="1" s="1"/>
  <c r="O149" i="1" s="1"/>
  <c r="P149" i="1" s="1"/>
  <c r="Q149" i="1" s="1"/>
  <c r="R149" i="1" s="1"/>
  <c r="O144" i="1"/>
  <c r="P144" i="1" s="1"/>
  <c r="Q144" i="1" s="1"/>
  <c r="R144" i="1" s="1"/>
  <c r="L144" i="1"/>
  <c r="I144" i="1"/>
  <c r="J144" i="1" s="1"/>
  <c r="I143" i="1"/>
  <c r="K142" i="1"/>
  <c r="L142" i="1" s="1"/>
  <c r="J142" i="1"/>
  <c r="I142" i="1"/>
  <c r="I141" i="1"/>
  <c r="H141" i="1"/>
  <c r="L138" i="1"/>
  <c r="J138" i="1"/>
  <c r="I137" i="1"/>
  <c r="J137" i="1" s="1"/>
  <c r="I136" i="1"/>
  <c r="J136" i="1" s="1"/>
  <c r="I135" i="1"/>
  <c r="K135" i="1" s="1"/>
  <c r="L135" i="1" s="1"/>
  <c r="I134" i="1"/>
  <c r="J134" i="1" s="1"/>
  <c r="R133" i="1"/>
  <c r="K133" i="1"/>
  <c r="O133" i="1" s="1"/>
  <c r="P133" i="1" s="1"/>
  <c r="Q133" i="1" s="1"/>
  <c r="I133" i="1"/>
  <c r="J133" i="1" s="1"/>
  <c r="I132" i="1"/>
  <c r="K132" i="1" s="1"/>
  <c r="I131" i="1"/>
  <c r="I130" i="1"/>
  <c r="J130" i="1" s="1"/>
  <c r="K129" i="1"/>
  <c r="O129" i="1" s="1"/>
  <c r="P129" i="1" s="1"/>
  <c r="Q129" i="1" s="1"/>
  <c r="R129" i="1" s="1"/>
  <c r="J129" i="1"/>
  <c r="I129" i="1"/>
  <c r="I125" i="1"/>
  <c r="I124" i="1"/>
  <c r="K124" i="1" s="1"/>
  <c r="L123" i="1"/>
  <c r="J123" i="1"/>
  <c r="L111" i="1"/>
  <c r="J111" i="1"/>
  <c r="I110" i="1"/>
  <c r="K110" i="1" s="1"/>
  <c r="O110" i="1" s="1"/>
  <c r="P110" i="1" s="1"/>
  <c r="Q110" i="1" s="1"/>
  <c r="R110" i="1" s="1"/>
  <c r="I109" i="1"/>
  <c r="L108" i="1"/>
  <c r="J108" i="1"/>
  <c r="I98" i="1"/>
  <c r="K98" i="1" s="1"/>
  <c r="L98" i="1" s="1"/>
  <c r="I97" i="1"/>
  <c r="L96" i="1"/>
  <c r="J96" i="1"/>
  <c r="I93" i="1"/>
  <c r="K93" i="1" s="1"/>
  <c r="L93" i="1" s="1"/>
  <c r="I92" i="1"/>
  <c r="J92" i="1" s="1"/>
  <c r="K89" i="1"/>
  <c r="O89" i="1" s="1"/>
  <c r="P89" i="1" s="1"/>
  <c r="Q89" i="1" s="1"/>
  <c r="R89" i="1" s="1"/>
  <c r="I89" i="1"/>
  <c r="J89" i="1" s="1"/>
  <c r="I85" i="1"/>
  <c r="K85" i="1" s="1"/>
  <c r="I84" i="1"/>
  <c r="J84" i="1" s="1"/>
  <c r="I83" i="1"/>
  <c r="J83" i="1" s="1"/>
  <c r="I82" i="1"/>
  <c r="J82" i="1" s="1"/>
  <c r="G78" i="1"/>
  <c r="H78" i="1" s="1"/>
  <c r="F78" i="1"/>
  <c r="G77" i="1"/>
  <c r="F77" i="1"/>
  <c r="G76" i="1"/>
  <c r="I76" i="1" s="1"/>
  <c r="I70" i="1"/>
  <c r="I69" i="1"/>
  <c r="J69" i="1" s="1"/>
  <c r="I68" i="1"/>
  <c r="I65" i="1"/>
  <c r="I64" i="1"/>
  <c r="L63" i="1"/>
  <c r="J63" i="1"/>
  <c r="P60" i="1"/>
  <c r="Q60" i="1" s="1"/>
  <c r="R60" i="1" s="1"/>
  <c r="N60" i="1"/>
  <c r="I60" i="1"/>
  <c r="J60" i="1" s="1"/>
  <c r="P59" i="1"/>
  <c r="Q59" i="1" s="1"/>
  <c r="R59" i="1" s="1"/>
  <c r="N59" i="1"/>
  <c r="I59" i="1"/>
  <c r="J59" i="1" s="1"/>
  <c r="O58" i="1"/>
  <c r="P58" i="1" s="1"/>
  <c r="Q58" i="1" s="1"/>
  <c r="R58" i="1" s="1"/>
  <c r="N58" i="1"/>
  <c r="I57" i="1"/>
  <c r="K57" i="1" s="1"/>
  <c r="O57" i="1" s="1"/>
  <c r="P57" i="1" s="1"/>
  <c r="Q57" i="1" s="1"/>
  <c r="R57" i="1" s="1"/>
  <c r="O56" i="1"/>
  <c r="P56" i="1" s="1"/>
  <c r="Q56" i="1" s="1"/>
  <c r="R56" i="1" s="1"/>
  <c r="N56" i="1"/>
  <c r="I55" i="1"/>
  <c r="K55" i="1" s="1"/>
  <c r="O54" i="1"/>
  <c r="P54" i="1" s="1"/>
  <c r="Q54" i="1" s="1"/>
  <c r="R54" i="1" s="1"/>
  <c r="N54" i="1"/>
  <c r="I53" i="1"/>
  <c r="K53" i="1" s="1"/>
  <c r="O52" i="1"/>
  <c r="P52" i="1" s="1"/>
  <c r="Q52" i="1" s="1"/>
  <c r="R52" i="1" s="1"/>
  <c r="N52" i="1"/>
  <c r="I51" i="1"/>
  <c r="K51" i="1" s="1"/>
  <c r="G46" i="1"/>
  <c r="I46" i="1" s="1"/>
  <c r="F46" i="1"/>
  <c r="G45" i="1"/>
  <c r="I45" i="1" s="1"/>
  <c r="K45" i="1" s="1"/>
  <c r="O45" i="1" s="1"/>
  <c r="P45" i="1" s="1"/>
  <c r="Q45" i="1" s="1"/>
  <c r="R45" i="1" s="1"/>
  <c r="F45" i="1"/>
  <c r="I44" i="1"/>
  <c r="J44" i="1" s="1"/>
  <c r="I43" i="1"/>
  <c r="R42" i="1"/>
  <c r="O42" i="1"/>
  <c r="P42" i="1" s="1"/>
  <c r="Q42" i="1" s="1"/>
  <c r="N42" i="1"/>
  <c r="I42" i="1"/>
  <c r="K42" i="1" s="1"/>
  <c r="L42" i="1" s="1"/>
  <c r="I41" i="1"/>
  <c r="O40" i="1"/>
  <c r="P40" i="1" s="1"/>
  <c r="Q40" i="1" s="1"/>
  <c r="R40" i="1" s="1"/>
  <c r="N40" i="1"/>
  <c r="I40" i="1"/>
  <c r="K40" i="1" s="1"/>
  <c r="L40" i="1" s="1"/>
  <c r="I39" i="1"/>
  <c r="J39" i="1" s="1"/>
  <c r="P38" i="1"/>
  <c r="Q38" i="1" s="1"/>
  <c r="R38" i="1" s="1"/>
  <c r="N38" i="1"/>
  <c r="I38" i="1"/>
  <c r="J38" i="1" s="1"/>
  <c r="I37" i="1"/>
  <c r="K37" i="1" s="1"/>
  <c r="I36" i="1"/>
  <c r="O35" i="1"/>
  <c r="P35" i="1" s="1"/>
  <c r="Q35" i="1" s="1"/>
  <c r="R35" i="1" s="1"/>
  <c r="N35" i="1"/>
  <c r="I35" i="1"/>
  <c r="K35" i="1" s="1"/>
  <c r="L35" i="1" s="1"/>
  <c r="I34" i="1"/>
  <c r="K34" i="1" s="1"/>
  <c r="O34" i="1" s="1"/>
  <c r="P34" i="1" s="1"/>
  <c r="Q34" i="1" s="1"/>
  <c r="R34" i="1" s="1"/>
  <c r="I33" i="1"/>
  <c r="K33" i="1" s="1"/>
  <c r="K32" i="1"/>
  <c r="O32" i="1" s="1"/>
  <c r="P32" i="1" s="1"/>
  <c r="Q32" i="1" s="1"/>
  <c r="R32" i="1" s="1"/>
  <c r="I32" i="1"/>
  <c r="J32" i="1" s="1"/>
  <c r="I27" i="1"/>
  <c r="J27" i="1" s="1"/>
  <c r="I24" i="1"/>
  <c r="J24" i="1" s="1"/>
  <c r="I23" i="1"/>
  <c r="K20" i="1"/>
  <c r="O20" i="1" s="1"/>
  <c r="P20" i="1" s="1"/>
  <c r="Q20" i="1" s="1"/>
  <c r="R20" i="1" s="1"/>
  <c r="J20" i="1"/>
  <c r="K19" i="1"/>
  <c r="L19" i="1" s="1"/>
  <c r="J19" i="1"/>
  <c r="I16" i="1"/>
  <c r="K16" i="1" s="1"/>
  <c r="O16" i="1" s="1"/>
  <c r="P16" i="1" s="1"/>
  <c r="Q16" i="1" s="1"/>
  <c r="R16" i="1" s="1"/>
  <c r="I15" i="1"/>
  <c r="K15" i="1" s="1"/>
  <c r="O15" i="1" s="1"/>
  <c r="P15" i="1" s="1"/>
  <c r="Q15" i="1" s="1"/>
  <c r="R15" i="1" s="1"/>
  <c r="I12" i="1"/>
  <c r="J12" i="1" s="1"/>
  <c r="I11" i="1"/>
  <c r="K11" i="1" s="1"/>
  <c r="L11" i="1" s="1"/>
  <c r="I10" i="1"/>
  <c r="J10" i="1" s="1"/>
  <c r="I9" i="1"/>
  <c r="K9" i="1" s="1"/>
  <c r="I8" i="1"/>
  <c r="K8" i="1" s="1"/>
  <c r="L8" i="1" s="1"/>
  <c r="J7" i="1"/>
  <c r="I7" i="1"/>
  <c r="K7" i="1" s="1"/>
  <c r="L51" i="1" l="1"/>
  <c r="O51" i="1"/>
  <c r="P51" i="1" s="1"/>
  <c r="Q51" i="1" s="1"/>
  <c r="R51" i="1" s="1"/>
  <c r="J76" i="1"/>
  <c r="K76" i="1"/>
  <c r="L76" i="1" s="1"/>
  <c r="L124" i="1"/>
  <c r="O124" i="1"/>
  <c r="P124" i="1" s="1"/>
  <c r="Q124" i="1" s="1"/>
  <c r="R124" i="1" s="1"/>
  <c r="O37" i="1"/>
  <c r="P37" i="1" s="1"/>
  <c r="Q37" i="1" s="1"/>
  <c r="R37" i="1" s="1"/>
  <c r="L37" i="1"/>
  <c r="K92" i="1"/>
  <c r="L92" i="1" s="1"/>
  <c r="K150" i="1"/>
  <c r="O167" i="1"/>
  <c r="P167" i="1" s="1"/>
  <c r="Q167" i="1" s="1"/>
  <c r="R167" i="1" s="1"/>
  <c r="K212" i="1"/>
  <c r="O212" i="1" s="1"/>
  <c r="P212" i="1" s="1"/>
  <c r="Q212" i="1" s="1"/>
  <c r="R212" i="1" s="1"/>
  <c r="O11" i="1"/>
  <c r="P11" i="1" s="1"/>
  <c r="Q11" i="1" s="1"/>
  <c r="R11" i="1" s="1"/>
  <c r="L20" i="1"/>
  <c r="J34" i="1"/>
  <c r="J37" i="1"/>
  <c r="K59" i="1"/>
  <c r="L59" i="1" s="1"/>
  <c r="O135" i="1"/>
  <c r="P135" i="1" s="1"/>
  <c r="Q135" i="1" s="1"/>
  <c r="R135" i="1" s="1"/>
  <c r="J8" i="1"/>
  <c r="J93" i="1"/>
  <c r="K172" i="1"/>
  <c r="O197" i="1"/>
  <c r="P197" i="1" s="1"/>
  <c r="Q197" i="1" s="1"/>
  <c r="R197" i="1" s="1"/>
  <c r="K215" i="1"/>
  <c r="O215" i="1" s="1"/>
  <c r="P215" i="1" s="1"/>
  <c r="Q215" i="1" s="1"/>
  <c r="R215" i="1" s="1"/>
  <c r="O8" i="1"/>
  <c r="P8" i="1" s="1"/>
  <c r="Q8" i="1" s="1"/>
  <c r="R8" i="1" s="1"/>
  <c r="K12" i="1"/>
  <c r="L12" i="1" s="1"/>
  <c r="O93" i="1"/>
  <c r="P93" i="1" s="1"/>
  <c r="Q93" i="1" s="1"/>
  <c r="R93" i="1" s="1"/>
  <c r="J151" i="1"/>
  <c r="K184" i="1"/>
  <c r="O184" i="1" s="1"/>
  <c r="P184" i="1" s="1"/>
  <c r="Q184" i="1" s="1"/>
  <c r="R184" i="1" s="1"/>
  <c r="J233" i="1"/>
  <c r="J35" i="1"/>
  <c r="K84" i="1"/>
  <c r="O84" i="1" s="1"/>
  <c r="P84" i="1" s="1"/>
  <c r="Q84" i="1" s="1"/>
  <c r="R84" i="1" s="1"/>
  <c r="K130" i="1"/>
  <c r="L130" i="1" s="1"/>
  <c r="K24" i="1"/>
  <c r="K188" i="1"/>
  <c r="O188" i="1" s="1"/>
  <c r="P188" i="1" s="1"/>
  <c r="Q188" i="1" s="1"/>
  <c r="R188" i="1" s="1"/>
  <c r="K219" i="1"/>
  <c r="O219" i="1" s="1"/>
  <c r="P219" i="1" s="1"/>
  <c r="Q219" i="1" s="1"/>
  <c r="R219" i="1" s="1"/>
  <c r="J16" i="1"/>
  <c r="J42" i="1"/>
  <c r="J51" i="1"/>
  <c r="J85" i="1"/>
  <c r="K199" i="1"/>
  <c r="K205" i="1"/>
  <c r="O205" i="1" s="1"/>
  <c r="P205" i="1" s="1"/>
  <c r="Q205" i="1" s="1"/>
  <c r="R205" i="1" s="1"/>
  <c r="L16" i="1"/>
  <c r="J124" i="1"/>
  <c r="J132" i="1"/>
  <c r="J149" i="1"/>
  <c r="K222" i="1"/>
  <c r="K10" i="1"/>
  <c r="K27" i="1"/>
  <c r="O27" i="1" s="1"/>
  <c r="P27" i="1" s="1"/>
  <c r="Q27" i="1" s="1"/>
  <c r="R27" i="1" s="1"/>
  <c r="K38" i="1"/>
  <c r="L38" i="1" s="1"/>
  <c r="J57" i="1"/>
  <c r="J98" i="1"/>
  <c r="L149" i="1"/>
  <c r="J211" i="1"/>
  <c r="J237" i="1"/>
  <c r="K225" i="1"/>
  <c r="O225" i="1" s="1"/>
  <c r="P225" i="1" s="1"/>
  <c r="Q225" i="1" s="1"/>
  <c r="R225" i="1" s="1"/>
  <c r="K69" i="1"/>
  <c r="L201" i="1"/>
  <c r="J226" i="1"/>
  <c r="K60" i="1"/>
  <c r="L60" i="1" s="1"/>
  <c r="K227" i="1"/>
  <c r="L227" i="1" s="1"/>
  <c r="H76" i="1"/>
  <c r="J152" i="1"/>
  <c r="J228" i="1"/>
  <c r="O229" i="1"/>
  <c r="P229" i="1" s="1"/>
  <c r="Q229" i="1" s="1"/>
  <c r="R229" i="1" s="1"/>
  <c r="J11" i="1"/>
  <c r="O142" i="1"/>
  <c r="P142" i="1" s="1"/>
  <c r="Q142" i="1" s="1"/>
  <c r="R142" i="1" s="1"/>
  <c r="O7" i="1"/>
  <c r="P7" i="1" s="1"/>
  <c r="Q7" i="1" s="1"/>
  <c r="R7" i="1" s="1"/>
  <c r="L7" i="1"/>
  <c r="K46" i="1"/>
  <c r="J46" i="1"/>
  <c r="O132" i="1"/>
  <c r="P132" i="1" s="1"/>
  <c r="Q132" i="1" s="1"/>
  <c r="R132" i="1" s="1"/>
  <c r="L132" i="1"/>
  <c r="L9" i="1"/>
  <c r="O9" i="1"/>
  <c r="P9" i="1" s="1"/>
  <c r="Q9" i="1" s="1"/>
  <c r="R9" i="1" s="1"/>
  <c r="L34" i="1"/>
  <c r="K39" i="1"/>
  <c r="O12" i="1"/>
  <c r="P12" i="1" s="1"/>
  <c r="Q12" i="1" s="1"/>
  <c r="R12" i="1" s="1"/>
  <c r="H46" i="1"/>
  <c r="I78" i="1"/>
  <c r="L85" i="1"/>
  <c r="O85" i="1"/>
  <c r="P85" i="1" s="1"/>
  <c r="Q85" i="1" s="1"/>
  <c r="R85" i="1" s="1"/>
  <c r="L110" i="1"/>
  <c r="K136" i="1"/>
  <c r="O228" i="1"/>
  <c r="P228" i="1" s="1"/>
  <c r="Q228" i="1" s="1"/>
  <c r="R228" i="1" s="1"/>
  <c r="L228" i="1"/>
  <c r="K41" i="1"/>
  <c r="J41" i="1"/>
  <c r="O158" i="1"/>
  <c r="P158" i="1" s="1"/>
  <c r="Q158" i="1" s="1"/>
  <c r="R158" i="1" s="1"/>
  <c r="L158" i="1"/>
  <c r="J36" i="1"/>
  <c r="K36" i="1"/>
  <c r="K134" i="1"/>
  <c r="L151" i="1"/>
  <c r="O151" i="1"/>
  <c r="P151" i="1" s="1"/>
  <c r="Q151" i="1" s="1"/>
  <c r="R151" i="1" s="1"/>
  <c r="J158" i="1"/>
  <c r="L166" i="1"/>
  <c r="O159" i="1"/>
  <c r="P159" i="1" s="1"/>
  <c r="Q159" i="1" s="1"/>
  <c r="R159" i="1" s="1"/>
  <c r="L159" i="1"/>
  <c r="J9" i="1"/>
  <c r="L53" i="1"/>
  <c r="O53" i="1"/>
  <c r="P53" i="1" s="1"/>
  <c r="Q53" i="1" s="1"/>
  <c r="R53" i="1" s="1"/>
  <c r="J97" i="1"/>
  <c r="K97" i="1"/>
  <c r="O156" i="1"/>
  <c r="P156" i="1" s="1"/>
  <c r="Q156" i="1" s="1"/>
  <c r="R156" i="1" s="1"/>
  <c r="L156" i="1"/>
  <c r="O198" i="1"/>
  <c r="P198" i="1" s="1"/>
  <c r="Q198" i="1" s="1"/>
  <c r="R198" i="1" s="1"/>
  <c r="L198" i="1"/>
  <c r="L32" i="1"/>
  <c r="K43" i="1"/>
  <c r="J43" i="1"/>
  <c r="J125" i="1"/>
  <c r="K125" i="1"/>
  <c r="K143" i="1"/>
  <c r="J143" i="1"/>
  <c r="J156" i="1"/>
  <c r="L164" i="1"/>
  <c r="O182" i="1"/>
  <c r="P182" i="1" s="1"/>
  <c r="Q182" i="1" s="1"/>
  <c r="R182" i="1" s="1"/>
  <c r="L182" i="1"/>
  <c r="K23" i="1"/>
  <c r="J23" i="1"/>
  <c r="J182" i="1"/>
  <c r="O237" i="1"/>
  <c r="P237" i="1" s="1"/>
  <c r="Q237" i="1" s="1"/>
  <c r="R237" i="1" s="1"/>
  <c r="L237" i="1"/>
  <c r="K68" i="1"/>
  <c r="J68" i="1"/>
  <c r="O76" i="1"/>
  <c r="P76" i="1" s="1"/>
  <c r="Q76" i="1" s="1"/>
  <c r="R76" i="1" s="1"/>
  <c r="O183" i="1"/>
  <c r="P183" i="1" s="1"/>
  <c r="Q183" i="1" s="1"/>
  <c r="R183" i="1" s="1"/>
  <c r="L183" i="1"/>
  <c r="K141" i="1"/>
  <c r="J141" i="1"/>
  <c r="J64" i="1"/>
  <c r="K64" i="1"/>
  <c r="O55" i="1"/>
  <c r="P55" i="1" s="1"/>
  <c r="Q55" i="1" s="1"/>
  <c r="R55" i="1" s="1"/>
  <c r="L55" i="1"/>
  <c r="L24" i="1"/>
  <c r="O24" i="1"/>
  <c r="P24" i="1" s="1"/>
  <c r="Q24" i="1" s="1"/>
  <c r="R24" i="1" s="1"/>
  <c r="O33" i="1"/>
  <c r="P33" i="1" s="1"/>
  <c r="Q33" i="1" s="1"/>
  <c r="R33" i="1" s="1"/>
  <c r="L33" i="1"/>
  <c r="O192" i="1"/>
  <c r="P192" i="1" s="1"/>
  <c r="Q192" i="1" s="1"/>
  <c r="R192" i="1" s="1"/>
  <c r="L192" i="1"/>
  <c r="L225" i="1"/>
  <c r="O238" i="1"/>
  <c r="P238" i="1" s="1"/>
  <c r="Q238" i="1" s="1"/>
  <c r="R238" i="1" s="1"/>
  <c r="L238" i="1"/>
  <c r="J238" i="1"/>
  <c r="J15" i="1"/>
  <c r="L57" i="1"/>
  <c r="I77" i="1"/>
  <c r="H77" i="1"/>
  <c r="K109" i="1"/>
  <c r="J109" i="1"/>
  <c r="J198" i="1"/>
  <c r="L211" i="1"/>
  <c r="L15" i="1"/>
  <c r="J33" i="1"/>
  <c r="H45" i="1"/>
  <c r="K163" i="1"/>
  <c r="J163" i="1"/>
  <c r="O216" i="1"/>
  <c r="P216" i="1" s="1"/>
  <c r="Q216" i="1" s="1"/>
  <c r="R216" i="1" s="1"/>
  <c r="L216" i="1"/>
  <c r="O226" i="1"/>
  <c r="P226" i="1" s="1"/>
  <c r="Q226" i="1" s="1"/>
  <c r="R226" i="1" s="1"/>
  <c r="O19" i="1"/>
  <c r="P19" i="1" s="1"/>
  <c r="Q19" i="1" s="1"/>
  <c r="R19" i="1" s="1"/>
  <c r="J40" i="1"/>
  <c r="J45" i="1"/>
  <c r="J53" i="1"/>
  <c r="J159" i="1"/>
  <c r="J183" i="1"/>
  <c r="L188" i="1"/>
  <c r="L200" i="1"/>
  <c r="J216" i="1"/>
  <c r="O233" i="1"/>
  <c r="P233" i="1" s="1"/>
  <c r="Q233" i="1" s="1"/>
  <c r="R233" i="1" s="1"/>
  <c r="L233" i="1"/>
  <c r="L45" i="1"/>
  <c r="K82" i="1"/>
  <c r="J135" i="1"/>
  <c r="J229" i="1"/>
  <c r="J70" i="1"/>
  <c r="K70" i="1"/>
  <c r="J204" i="1"/>
  <c r="J65" i="1"/>
  <c r="K65" i="1"/>
  <c r="L84" i="1"/>
  <c r="L89" i="1"/>
  <c r="J110" i="1"/>
  <c r="L133" i="1"/>
  <c r="O152" i="1"/>
  <c r="P152" i="1" s="1"/>
  <c r="Q152" i="1" s="1"/>
  <c r="R152" i="1" s="1"/>
  <c r="L152" i="1"/>
  <c r="L157" i="1"/>
  <c r="J166" i="1"/>
  <c r="L181" i="1"/>
  <c r="L205" i="1"/>
  <c r="K190" i="1"/>
  <c r="J55" i="1"/>
  <c r="O204" i="1"/>
  <c r="P204" i="1" s="1"/>
  <c r="Q204" i="1" s="1"/>
  <c r="R204" i="1" s="1"/>
  <c r="J131" i="1"/>
  <c r="K131" i="1"/>
  <c r="K240" i="1"/>
  <c r="J240" i="1"/>
  <c r="J164" i="1"/>
  <c r="K44" i="1"/>
  <c r="O98" i="1"/>
  <c r="P98" i="1" s="1"/>
  <c r="Q98" i="1" s="1"/>
  <c r="R98" i="1" s="1"/>
  <c r="L129" i="1"/>
  <c r="K189" i="1"/>
  <c r="J189" i="1"/>
  <c r="O227" i="1"/>
  <c r="P227" i="1" s="1"/>
  <c r="Q227" i="1" s="1"/>
  <c r="R227" i="1" s="1"/>
  <c r="O191" i="1"/>
  <c r="P191" i="1" s="1"/>
  <c r="Q191" i="1" s="1"/>
  <c r="R191" i="1" s="1"/>
  <c r="L191" i="1"/>
  <c r="K83" i="1"/>
  <c r="K137" i="1"/>
  <c r="K165" i="1"/>
  <c r="J191" i="1"/>
  <c r="K160" i="1"/>
  <c r="L10" i="1" l="1"/>
  <c r="O10" i="1"/>
  <c r="P10" i="1" s="1"/>
  <c r="Q10" i="1" s="1"/>
  <c r="R10" i="1" s="1"/>
  <c r="L212" i="1"/>
  <c r="L150" i="1"/>
  <c r="O150" i="1"/>
  <c r="P150" i="1" s="1"/>
  <c r="Q150" i="1" s="1"/>
  <c r="R150" i="1" s="1"/>
  <c r="O92" i="1"/>
  <c r="P92" i="1" s="1"/>
  <c r="Q92" i="1" s="1"/>
  <c r="R92" i="1" s="1"/>
  <c r="L219" i="1"/>
  <c r="L215" i="1"/>
  <c r="O130" i="1"/>
  <c r="P130" i="1" s="1"/>
  <c r="Q130" i="1" s="1"/>
  <c r="R130" i="1" s="1"/>
  <c r="L27" i="1"/>
  <c r="O199" i="1"/>
  <c r="P199" i="1" s="1"/>
  <c r="Q199" i="1" s="1"/>
  <c r="R199" i="1" s="1"/>
  <c r="L199" i="1"/>
  <c r="L184" i="1"/>
  <c r="O222" i="1"/>
  <c r="P222" i="1" s="1"/>
  <c r="Q222" i="1" s="1"/>
  <c r="R222" i="1" s="1"/>
  <c r="L222" i="1"/>
  <c r="O172" i="1"/>
  <c r="P172" i="1" s="1"/>
  <c r="Q172" i="1" s="1"/>
  <c r="R172" i="1" s="1"/>
  <c r="L172" i="1"/>
  <c r="L69" i="1"/>
  <c r="O69" i="1"/>
  <c r="P69" i="1" s="1"/>
  <c r="Q69" i="1" s="1"/>
  <c r="R69" i="1" s="1"/>
  <c r="O39" i="1"/>
  <c r="P39" i="1" s="1"/>
  <c r="Q39" i="1" s="1"/>
  <c r="R39" i="1" s="1"/>
  <c r="L39" i="1"/>
  <c r="L43" i="1"/>
  <c r="O43" i="1"/>
  <c r="P43" i="1" s="1"/>
  <c r="Q43" i="1" s="1"/>
  <c r="R43" i="1" s="1"/>
  <c r="O41" i="1"/>
  <c r="P41" i="1" s="1"/>
  <c r="Q41" i="1" s="1"/>
  <c r="R41" i="1" s="1"/>
  <c r="L41" i="1"/>
  <c r="L240" i="1"/>
  <c r="O240" i="1"/>
  <c r="P240" i="1" s="1"/>
  <c r="Q240" i="1" s="1"/>
  <c r="R240" i="1" s="1"/>
  <c r="O131" i="1"/>
  <c r="P131" i="1" s="1"/>
  <c r="Q131" i="1" s="1"/>
  <c r="R131" i="1" s="1"/>
  <c r="L131" i="1"/>
  <c r="O141" i="1"/>
  <c r="P141" i="1" s="1"/>
  <c r="Q141" i="1" s="1"/>
  <c r="R141" i="1" s="1"/>
  <c r="L141" i="1"/>
  <c r="O136" i="1"/>
  <c r="P136" i="1" s="1"/>
  <c r="Q136" i="1" s="1"/>
  <c r="R136" i="1" s="1"/>
  <c r="L136" i="1"/>
  <c r="L44" i="1"/>
  <c r="O44" i="1"/>
  <c r="P44" i="1" s="1"/>
  <c r="Q44" i="1" s="1"/>
  <c r="R44" i="1" s="1"/>
  <c r="O64" i="1"/>
  <c r="P64" i="1" s="1"/>
  <c r="Q64" i="1" s="1"/>
  <c r="R64" i="1" s="1"/>
  <c r="L64" i="1"/>
  <c r="O165" i="1"/>
  <c r="P165" i="1" s="1"/>
  <c r="Q165" i="1" s="1"/>
  <c r="R165" i="1" s="1"/>
  <c r="L165" i="1"/>
  <c r="O137" i="1"/>
  <c r="P137" i="1" s="1"/>
  <c r="Q137" i="1" s="1"/>
  <c r="R137" i="1" s="1"/>
  <c r="L137" i="1"/>
  <c r="O83" i="1"/>
  <c r="P83" i="1" s="1"/>
  <c r="Q83" i="1" s="1"/>
  <c r="R83" i="1" s="1"/>
  <c r="L83" i="1"/>
  <c r="L82" i="1"/>
  <c r="O82" i="1"/>
  <c r="P82" i="1" s="1"/>
  <c r="Q82" i="1" s="1"/>
  <c r="R82" i="1" s="1"/>
  <c r="O23" i="1"/>
  <c r="P23" i="1" s="1"/>
  <c r="Q23" i="1" s="1"/>
  <c r="R23" i="1" s="1"/>
  <c r="L23" i="1"/>
  <c r="L109" i="1"/>
  <c r="O109" i="1"/>
  <c r="P109" i="1" s="1"/>
  <c r="Q109" i="1" s="1"/>
  <c r="R109" i="1" s="1"/>
  <c r="K77" i="1"/>
  <c r="J77" i="1"/>
  <c r="O134" i="1"/>
  <c r="P134" i="1" s="1"/>
  <c r="Q134" i="1" s="1"/>
  <c r="R134" i="1" s="1"/>
  <c r="L134" i="1"/>
  <c r="O97" i="1"/>
  <c r="P97" i="1" s="1"/>
  <c r="Q97" i="1" s="1"/>
  <c r="R97" i="1" s="1"/>
  <c r="L97" i="1"/>
  <c r="L36" i="1"/>
  <c r="O36" i="1"/>
  <c r="P36" i="1" s="1"/>
  <c r="Q36" i="1" s="1"/>
  <c r="R36" i="1" s="1"/>
  <c r="L190" i="1"/>
  <c r="O190" i="1"/>
  <c r="P190" i="1" s="1"/>
  <c r="Q190" i="1" s="1"/>
  <c r="R190" i="1" s="1"/>
  <c r="L65" i="1"/>
  <c r="O65" i="1"/>
  <c r="P65" i="1" s="1"/>
  <c r="Q65" i="1" s="1"/>
  <c r="R65" i="1" s="1"/>
  <c r="L189" i="1"/>
  <c r="O189" i="1"/>
  <c r="P189" i="1" s="1"/>
  <c r="Q189" i="1" s="1"/>
  <c r="R189" i="1" s="1"/>
  <c r="O163" i="1"/>
  <c r="P163" i="1" s="1"/>
  <c r="Q163" i="1" s="1"/>
  <c r="R163" i="1" s="1"/>
  <c r="L163" i="1"/>
  <c r="O143" i="1"/>
  <c r="P143" i="1" s="1"/>
  <c r="Q143" i="1" s="1"/>
  <c r="R143" i="1" s="1"/>
  <c r="L143" i="1"/>
  <c r="K78" i="1"/>
  <c r="J78" i="1"/>
  <c r="O68" i="1"/>
  <c r="P68" i="1" s="1"/>
  <c r="Q68" i="1" s="1"/>
  <c r="R68" i="1" s="1"/>
  <c r="L68" i="1"/>
  <c r="L125" i="1"/>
  <c r="O125" i="1"/>
  <c r="P125" i="1" s="1"/>
  <c r="Q125" i="1" s="1"/>
  <c r="R125" i="1" s="1"/>
  <c r="L46" i="1"/>
  <c r="O46" i="1"/>
  <c r="P46" i="1" s="1"/>
  <c r="Q46" i="1" s="1"/>
  <c r="R46" i="1" s="1"/>
  <c r="O160" i="1"/>
  <c r="P160" i="1" s="1"/>
  <c r="Q160" i="1" s="1"/>
  <c r="R160" i="1" s="1"/>
  <c r="L160" i="1"/>
  <c r="O70" i="1"/>
  <c r="P70" i="1" s="1"/>
  <c r="Q70" i="1" s="1"/>
  <c r="R70" i="1" s="1"/>
  <c r="L70" i="1"/>
  <c r="O77" i="1" l="1"/>
  <c r="P77" i="1" s="1"/>
  <c r="Q77" i="1" s="1"/>
  <c r="R77" i="1" s="1"/>
  <c r="L77" i="1"/>
  <c r="L78" i="1"/>
  <c r="O78" i="1"/>
  <c r="P78" i="1" s="1"/>
  <c r="Q78" i="1" s="1"/>
  <c r="R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tc={A18F9418-DA7D-4EAD-AB2E-39E4D6AE212A}</author>
    <author>tc={2011B777-E874-4FA4-928F-FBF55305620A}</author>
    <author>tc={1EE55295-034E-43B1-B983-8AC93FC63648}</author>
    <author>tc={9037CCC9-5E78-417A-952C-7F172AE03329}</author>
    <author>tc={4839A653-914C-4B7F-A989-D159DAFDFC75}</author>
    <author>tc={463BCA86-6628-456C-B669-DFA1B4619A8E}</author>
  </authors>
  <commentList>
    <comment ref="A10" authorId="0" shapeId="0" xr:uid="{A18F9418-DA7D-4EAD-AB2E-39E4D6AE212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Longer Used</t>
      </text>
    </comment>
    <comment ref="A11" authorId="1" shapeId="0" xr:uid="{2011B777-E874-4FA4-928F-FBF55305620A}">
      <text>
        <t>[Threaded comment]
Your version of Excel allows you to read this threaded comment; however, any edits to it will get removed if the file is opened in a newer version of Excel. Learn more: https://go.microsoft.com/fwlink/?linkid=870924
Comment:
    No Longer Used</t>
      </text>
    </comment>
    <comment ref="A111" authorId="2" shapeId="0" xr:uid="{1EE55295-034E-43B1-B983-8AC93FC63648}">
      <text>
        <t>[Threaded comment]
Your version of Excel allows you to read this threaded comment; however, any edits to it will get removed if the file is opened in a newer version of Excel. Learn more: https://go.microsoft.com/fwlink/?linkid=870924
Comment:
    No longer use</t>
      </text>
    </comment>
    <comment ref="A138" authorId="3" shapeId="0" xr:uid="{9037CCC9-5E78-417A-952C-7F172AE03329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Use</t>
      </text>
    </comment>
    <comment ref="A173" authorId="4" shapeId="0" xr:uid="{4839A653-914C-4B7F-A989-D159DAFDFC7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use</t>
      </text>
    </comment>
    <comment ref="A234" authorId="5" shapeId="0" xr:uid="{463BCA86-6628-456C-B669-DFA1B4619A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use</t>
      </text>
    </comment>
  </commentList>
</comments>
</file>

<file path=xl/sharedStrings.xml><?xml version="1.0" encoding="utf-8"?>
<sst xmlns="http://schemas.openxmlformats.org/spreadsheetml/2006/main" count="319" uniqueCount="273">
  <si>
    <t>EXHIBIT A-3 WAGE RATE TABLES</t>
  </si>
  <si>
    <t>$2.50/Hr</t>
  </si>
  <si>
    <t>Effective</t>
  </si>
  <si>
    <t>Retro 11/4/24</t>
  </si>
  <si>
    <t>E&amp;I MOA Effective 5/19/25</t>
  </si>
  <si>
    <t>11/24/22 - 3/31/23</t>
  </si>
  <si>
    <t>4/1/2023 - 3/31/2024</t>
  </si>
  <si>
    <t>4/1/2024 - 3/31/2025</t>
  </si>
  <si>
    <t>11/4/24 - 4/6/25</t>
  </si>
  <si>
    <t>4/7/2025 - 3/31/2026</t>
  </si>
  <si>
    <t>4/1/2026 - 3/31/2027</t>
  </si>
  <si>
    <t>4/1/2027 - 3/31/2028</t>
  </si>
  <si>
    <t>4/1/2028 - 3/31/2029</t>
  </si>
  <si>
    <t>4/1/2029 - 3/31/2030</t>
  </si>
  <si>
    <t>WRI Code</t>
  </si>
  <si>
    <t>Blue Slip</t>
  </si>
  <si>
    <t>Compressed</t>
  </si>
  <si>
    <t>MISCELLANEOUS SUPPORT</t>
  </si>
  <si>
    <t>Stores</t>
  </si>
  <si>
    <t>Warehouse Lead</t>
  </si>
  <si>
    <t>0117</t>
  </si>
  <si>
    <t>Record Coordinator</t>
  </si>
  <si>
    <t>0118</t>
  </si>
  <si>
    <t>Warehouse Specialist</t>
  </si>
  <si>
    <t>0121</t>
  </si>
  <si>
    <t>Receving Coordinator</t>
  </si>
  <si>
    <t>Dispersing</t>
  </si>
  <si>
    <t>Hazardous Waste Equipment Operator</t>
  </si>
  <si>
    <t>0185</t>
  </si>
  <si>
    <t>Product Quality &amp; Development</t>
  </si>
  <si>
    <t>Quality Technician</t>
  </si>
  <si>
    <t>0137</t>
  </si>
  <si>
    <t>Quality Analyst</t>
  </si>
  <si>
    <t>0153</t>
  </si>
  <si>
    <t>Property Protection</t>
  </si>
  <si>
    <t>Emergency Response Coordinator</t>
  </si>
  <si>
    <t>0190</t>
  </si>
  <si>
    <t>31.89*</t>
  </si>
  <si>
    <t>32.53*</t>
  </si>
  <si>
    <t>33.34*</t>
  </si>
  <si>
    <t>Property/Protection Technician</t>
  </si>
  <si>
    <t>0183</t>
  </si>
  <si>
    <t>27.43*</t>
  </si>
  <si>
    <t>27.98*</t>
  </si>
  <si>
    <t>28.68*</t>
  </si>
  <si>
    <t>Safety</t>
  </si>
  <si>
    <t>Safety Advocate Coordinator</t>
  </si>
  <si>
    <t>0114</t>
  </si>
  <si>
    <t>Safety Initiative/Program Coordinator</t>
  </si>
  <si>
    <t>0111</t>
  </si>
  <si>
    <t>Miscellaneous Postions/Labor Pool</t>
  </si>
  <si>
    <t>Laborer (Labor Pool)/New Hire/Resource Pool/Relief Pool</t>
  </si>
  <si>
    <t>RELIABILITY</t>
  </si>
  <si>
    <t>Reliability Technicians</t>
  </si>
  <si>
    <t>Shift Reliability Technician - Mechanical</t>
  </si>
  <si>
    <t>2720, 2721, 2722, 2723, 6701</t>
  </si>
  <si>
    <t>Reliability Technician  - Mechanical</t>
  </si>
  <si>
    <t>0722, 0738, 0741, 0742, 0749, 0765, 0747, 0748, 0901</t>
  </si>
  <si>
    <t>Reliability Coach  - Mechanical</t>
  </si>
  <si>
    <t>Reliability Technician - Electrical Work Alone Card</t>
  </si>
  <si>
    <t>743, 745</t>
  </si>
  <si>
    <t>Reliability Technician - E&amp;I Dual Trade</t>
  </si>
  <si>
    <t>Shift Reliability Technician - Electrical or Instrumentation</t>
  </si>
  <si>
    <t xml:space="preserve">2713, 2714, </t>
  </si>
  <si>
    <t>Shift Reliability Technician - Electrical Work Alone Card</t>
  </si>
  <si>
    <t>Shift Reliability Specialist E&amp;I</t>
  </si>
  <si>
    <t>2715, 2716,6802</t>
  </si>
  <si>
    <t>Shift Reliability Specialist - E&amp;I Dual Trade</t>
  </si>
  <si>
    <t>2718, 2719</t>
  </si>
  <si>
    <t>Reliability Specialist E&amp;I</t>
  </si>
  <si>
    <t>0944, 0912, 0980</t>
  </si>
  <si>
    <t>Reliability Specialist - E&amp;I Dual Trade</t>
  </si>
  <si>
    <t>Crane Reliability Specialist</t>
  </si>
  <si>
    <t>CWI/CAT Reliability Specialist III</t>
  </si>
  <si>
    <t>CAT  Reliability Specialist II</t>
  </si>
  <si>
    <t>CAT Reliability Specialist I</t>
  </si>
  <si>
    <t>Apprentices &amp; E/I Associates</t>
  </si>
  <si>
    <t>Apprentice I  - Mechanical</t>
  </si>
  <si>
    <t>2501, 2615, 2531, 2541, 2561, 2581, 2592, 2601, 2611, 2615</t>
  </si>
  <si>
    <t>Apprentice I - E&amp;I</t>
  </si>
  <si>
    <t>2511, 2521, 2551, 2571</t>
  </si>
  <si>
    <t>Apprentice II - Mechanical</t>
  </si>
  <si>
    <t>2502, 2616, 2532, 2542, 2562, 2582, 2592, 2602, 2612, 2616</t>
  </si>
  <si>
    <t>Apprentice II - E&amp;I</t>
  </si>
  <si>
    <t>2512, 2522, 2552, 2572</t>
  </si>
  <si>
    <t>Apprentice III - Mechanical</t>
  </si>
  <si>
    <t>2503, 2617, 2533, 2543, 2563, 2583, 2593, 2603, 2613, 2617</t>
  </si>
  <si>
    <t>Apprentice III - E&amp;I</t>
  </si>
  <si>
    <t>2513, 2523, 2553, 2573</t>
  </si>
  <si>
    <t>Apprentice IV- Mechanical</t>
  </si>
  <si>
    <t>2504, 2618, 2534, 2564, 2584, 2594, 2604, 2614, 2618, 2544</t>
  </si>
  <si>
    <t>Apprentice IV - E&amp;I</t>
  </si>
  <si>
    <t>2514, 2524, 2554, 2574</t>
  </si>
  <si>
    <t>E/I Associate I</t>
  </si>
  <si>
    <t>2515, 2525, 2555, 2575, 2585</t>
  </si>
  <si>
    <t>E/I Associate II</t>
  </si>
  <si>
    <t>2516, 2526, 2556, 2576, 2586</t>
  </si>
  <si>
    <t>Maintenance Miscellaneous</t>
  </si>
  <si>
    <t>Truck Shop Utility</t>
  </si>
  <si>
    <t>Material Coordinator</t>
  </si>
  <si>
    <t>0766, 0767</t>
  </si>
  <si>
    <t>Maintenance Utility</t>
  </si>
  <si>
    <t>0764</t>
  </si>
  <si>
    <t>Manufacturing Support Group (MSG)</t>
  </si>
  <si>
    <t>Senior Equipment Operator</t>
  </si>
  <si>
    <t>0191</t>
  </si>
  <si>
    <t>Equipment Operator</t>
  </si>
  <si>
    <t>0192</t>
  </si>
  <si>
    <t>Yard Worker</t>
  </si>
  <si>
    <t>0195</t>
  </si>
  <si>
    <t>WIDE TISSUE STREAM</t>
  </si>
  <si>
    <t>7, 8, &amp; 13 Complex</t>
  </si>
  <si>
    <t>Master Tech</t>
  </si>
  <si>
    <t>0900</t>
  </si>
  <si>
    <t>Technician II</t>
  </si>
  <si>
    <t>0977/0978/0913</t>
  </si>
  <si>
    <t>Technician I</t>
  </si>
  <si>
    <t>0998/0997/0933</t>
  </si>
  <si>
    <t>5 Paper Machine</t>
  </si>
  <si>
    <t>Machine Tender</t>
  </si>
  <si>
    <t>0805</t>
  </si>
  <si>
    <t>Back Tender</t>
  </si>
  <si>
    <t>0851</t>
  </si>
  <si>
    <t>Machine Operator</t>
  </si>
  <si>
    <t>0854, 0855, 0856, 0857</t>
  </si>
  <si>
    <t>Roll Handling Utility</t>
  </si>
  <si>
    <t>0816</t>
  </si>
  <si>
    <t>DRY CREPE STREAM</t>
  </si>
  <si>
    <t>Master Tech - Converting</t>
  </si>
  <si>
    <t>RO16</t>
  </si>
  <si>
    <t>3TT</t>
  </si>
  <si>
    <t>Operator III</t>
  </si>
  <si>
    <t>0334</t>
  </si>
  <si>
    <t>0335</t>
  </si>
  <si>
    <t>5TT/9TT</t>
  </si>
  <si>
    <t>Adjuster</t>
  </si>
  <si>
    <t>Operator Adjuster</t>
  </si>
  <si>
    <t>Utility Operator</t>
  </si>
  <si>
    <t>Napkins</t>
  </si>
  <si>
    <t>Head Adjuster - Lead</t>
  </si>
  <si>
    <t>Utility</t>
  </si>
  <si>
    <t>Box Facial</t>
  </si>
  <si>
    <t>Master Technical</t>
  </si>
  <si>
    <t>Unitizing Operator</t>
  </si>
  <si>
    <t>Cartoner Operator</t>
  </si>
  <si>
    <t>Folder Operator</t>
  </si>
  <si>
    <t>Household Towel</t>
  </si>
  <si>
    <t>1 &amp; 2 Paper Machines</t>
  </si>
  <si>
    <t>Machine Tender #1</t>
  </si>
  <si>
    <t>0801</t>
  </si>
  <si>
    <t>Machine Tender#2</t>
  </si>
  <si>
    <t>0802</t>
  </si>
  <si>
    <t>Back Tender #1</t>
  </si>
  <si>
    <t>0811</t>
  </si>
  <si>
    <t>Back Tender #2</t>
  </si>
  <si>
    <t>0821</t>
  </si>
  <si>
    <t>Third Hand #1</t>
  </si>
  <si>
    <t>0812</t>
  </si>
  <si>
    <t>Third Hand #2</t>
  </si>
  <si>
    <t>0822</t>
  </si>
  <si>
    <t>Fourth Hand #1</t>
  </si>
  <si>
    <t>0813</t>
  </si>
  <si>
    <t>Fourth Hand #2</t>
  </si>
  <si>
    <t>0823</t>
  </si>
  <si>
    <r>
      <t xml:space="preserve">Fifth Hand </t>
    </r>
    <r>
      <rPr>
        <sz val="8"/>
        <rFont val="Aptos Narrow"/>
        <family val="2"/>
        <scheme val="minor"/>
      </rPr>
      <t>(*Modified 4/23/2020 - combined with 4th hand)</t>
    </r>
  </si>
  <si>
    <t>0814</t>
  </si>
  <si>
    <t>Utility/Sixth Hand</t>
  </si>
  <si>
    <t>Stock Preparation</t>
  </si>
  <si>
    <t>Pulp Slab Master Tech</t>
  </si>
  <si>
    <t>0623</t>
  </si>
  <si>
    <t>Pulper Operator #1 &amp; #2</t>
  </si>
  <si>
    <t>0603</t>
  </si>
  <si>
    <t>Pulper Operator #2</t>
  </si>
  <si>
    <t>0601</t>
  </si>
  <si>
    <t>Pulp Slab Day Shift Unloader</t>
  </si>
  <si>
    <t>0606</t>
  </si>
  <si>
    <t>TAD STREAM</t>
  </si>
  <si>
    <t>ABT Towels</t>
  </si>
  <si>
    <t>Lead Technician</t>
  </si>
  <si>
    <t>6 Paper Machine</t>
  </si>
  <si>
    <t>0806</t>
  </si>
  <si>
    <t>0861</t>
  </si>
  <si>
    <t>A-Pool Operator</t>
  </si>
  <si>
    <t>0862</t>
  </si>
  <si>
    <t>B-Pool Operator</t>
  </si>
  <si>
    <t>0863</t>
  </si>
  <si>
    <t>B-Pool Operator Relief</t>
  </si>
  <si>
    <t>0864</t>
  </si>
  <si>
    <t>7 Paper Machine</t>
  </si>
  <si>
    <t>0807</t>
  </si>
  <si>
    <t>0871</t>
  </si>
  <si>
    <t>0872</t>
  </si>
  <si>
    <t>0873</t>
  </si>
  <si>
    <t>0874</t>
  </si>
  <si>
    <t>CONVERTING SUPPORT</t>
  </si>
  <si>
    <t>Tissue Quickstock</t>
  </si>
  <si>
    <t>Rolled Quickstock Operator</t>
  </si>
  <si>
    <t>0506</t>
  </si>
  <si>
    <t>Rolled Quickstock Utility</t>
  </si>
  <si>
    <t>SHIPPING/WAREHOUSING &amp; UNITIZING</t>
  </si>
  <si>
    <t>Material Handlers</t>
  </si>
  <si>
    <t>Coremaker</t>
  </si>
  <si>
    <t>Dayshift Utility Trucker</t>
  </si>
  <si>
    <t>Converting Utility Trucker</t>
  </si>
  <si>
    <t>Material Handler</t>
  </si>
  <si>
    <t>0230</t>
  </si>
  <si>
    <t>Waste Baler</t>
  </si>
  <si>
    <t>Unitizing</t>
  </si>
  <si>
    <t>0220</t>
  </si>
  <si>
    <t>Unitizing Technician</t>
  </si>
  <si>
    <t>0222</t>
  </si>
  <si>
    <t>Unitizing Operator/Coordinator</t>
  </si>
  <si>
    <t>0221</t>
  </si>
  <si>
    <t>Barge Loader/Coordinator</t>
  </si>
  <si>
    <t>0225</t>
  </si>
  <si>
    <t xml:space="preserve">Barge Loader </t>
  </si>
  <si>
    <t>0226</t>
  </si>
  <si>
    <t>UTILITIES</t>
  </si>
  <si>
    <t>Utilities (Steam Plant)</t>
  </si>
  <si>
    <t>Utilities Lead Operator</t>
  </si>
  <si>
    <t>0205</t>
  </si>
  <si>
    <t>Recovery Operator</t>
  </si>
  <si>
    <t>0206</t>
  </si>
  <si>
    <t>Assistant Utilities Operator</t>
  </si>
  <si>
    <t>0207</t>
  </si>
  <si>
    <t>Assistan Recovery Operator</t>
  </si>
  <si>
    <t>0208</t>
  </si>
  <si>
    <t>Junior Assisant</t>
  </si>
  <si>
    <t>Utilities Miscellaneous</t>
  </si>
  <si>
    <t>Utilities Services (Outside Operator)</t>
  </si>
  <si>
    <t>0209</t>
  </si>
  <si>
    <t>Secondary Treatment Plant Utility</t>
  </si>
  <si>
    <t>0309</t>
  </si>
  <si>
    <t>FIBER SUPPLY &amp; PULPING</t>
  </si>
  <si>
    <t>Tugboat Crew</t>
  </si>
  <si>
    <t>Tugboat Operator</t>
  </si>
  <si>
    <t>0323</t>
  </si>
  <si>
    <t>Tugboat Mate</t>
  </si>
  <si>
    <t>0324</t>
  </si>
  <si>
    <t>Chip Test/PECO</t>
  </si>
  <si>
    <t>Crane Operator - Chips (PECO)</t>
  </si>
  <si>
    <t>0326</t>
  </si>
  <si>
    <t>Chip Tester</t>
  </si>
  <si>
    <t>0328</t>
  </si>
  <si>
    <t>Chip Dozers</t>
  </si>
  <si>
    <t>Front End Loader Operator (Dozer Operator)</t>
  </si>
  <si>
    <t>0329</t>
  </si>
  <si>
    <t>Chip Screen Room</t>
  </si>
  <si>
    <t>Chip Screen Room Operator (SR Operator)</t>
  </si>
  <si>
    <t>0303</t>
  </si>
  <si>
    <t>Kraft Mill</t>
  </si>
  <si>
    <t>Pulping Operator</t>
  </si>
  <si>
    <t>0418</t>
  </si>
  <si>
    <t>Bleach Operator</t>
  </si>
  <si>
    <t>0420</t>
  </si>
  <si>
    <t>Senior Pulping Assistant</t>
  </si>
  <si>
    <t>0422</t>
  </si>
  <si>
    <t>Junior Pulping Assistant</t>
  </si>
  <si>
    <t>0423</t>
  </si>
  <si>
    <t>0417</t>
  </si>
  <si>
    <t>Shift Utility</t>
  </si>
  <si>
    <t>0426, 0425</t>
  </si>
  <si>
    <t xml:space="preserve">Recaust </t>
  </si>
  <si>
    <t>Caustic &amp; Kiln Operator (Recaust Operator)</t>
  </si>
  <si>
    <t>0421</t>
  </si>
  <si>
    <t>Recaust Utility</t>
  </si>
  <si>
    <t>Fiber Supply &amp; Pulping Miscellaneous</t>
  </si>
  <si>
    <t>Wood Processing Relief Pool</t>
  </si>
  <si>
    <t>0327</t>
  </si>
  <si>
    <t>Wood Processing Clean -Up</t>
  </si>
  <si>
    <t>0332</t>
  </si>
  <si>
    <t>Woodyard Technician Specialist</t>
  </si>
  <si>
    <t>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</si>
</sst>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MS Sans Serif"/>
      <family val="2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Alignment="0">
      <alignment vertical="top" wrapText="1"/>
      <protection locked="0"/>
    </xf>
    <xf numFmtId="0" fontId="2" fillId="0" borderId="0" applyAlignment="0">
      <alignment vertical="top" wrapText="1"/>
      <protection locked="0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0" fontId="3" fillId="0" borderId="1" xfId="1" applyNumberFormat="1" applyFont="1" applyBorder="1" applyAlignment="1">
      <alignment horizontal="center" vertical="top" wrapText="1"/>
      <protection locked="0"/>
    </xf>
    <xf numFmtId="0" fontId="3" fillId="0" borderId="1" xfId="1" applyFont="1" applyBorder="1" applyAlignment="1">
      <alignment horizontal="center" vertical="top" wrapText="1"/>
      <protection locked="0"/>
    </xf>
    <xf numFmtId="10" fontId="3" fillId="2" borderId="3" xfId="1" applyNumberFormat="1" applyFont="1" applyFill="1" applyBorder="1" applyAlignment="1">
      <alignment horizontal="center" vertical="top" wrapText="1"/>
      <protection locked="0"/>
    </xf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2" xfId="1" applyFont="1" applyBorder="1" applyAlignment="1">
      <alignment horizontal="center" vertical="top" wrapText="1"/>
      <protection locked="0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3" fillId="2" borderId="4" xfId="1" applyFont="1" applyFill="1" applyBorder="1" applyAlignment="1">
      <alignment horizontal="center" vertical="top" wrapText="1"/>
      <protection locked="0"/>
    </xf>
    <xf numFmtId="0" fontId="7" fillId="0" borderId="3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top" wrapText="1"/>
      <protection locked="0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2" borderId="0" xfId="0" applyFont="1" applyFill="1"/>
    <xf numFmtId="0" fontId="4" fillId="2" borderId="7" xfId="0" applyFont="1" applyFill="1" applyBorder="1"/>
    <xf numFmtId="0" fontId="8" fillId="0" borderId="0" xfId="0" applyFont="1"/>
    <xf numFmtId="2" fontId="9" fillId="0" borderId="6" xfId="2" applyNumberFormat="1" applyFont="1" applyBorder="1" applyAlignment="1">
      <alignment horizontal="center" vertical="top"/>
      <protection locked="0"/>
    </xf>
    <xf numFmtId="2" fontId="9" fillId="0" borderId="7" xfId="2" applyNumberFormat="1" applyFont="1" applyBorder="1" applyAlignment="1">
      <alignment horizontal="center" vertical="top"/>
      <protection locked="0"/>
    </xf>
    <xf numFmtId="2" fontId="9" fillId="3" borderId="0" xfId="2" applyNumberFormat="1" applyFont="1" applyFill="1" applyAlignment="1">
      <alignment horizontal="center" vertical="top"/>
      <protection locked="0"/>
    </xf>
    <xf numFmtId="2" fontId="9" fillId="3" borderId="7" xfId="2" applyNumberFormat="1" applyFont="1" applyFill="1" applyBorder="1" applyAlignment="1">
      <alignment horizontal="center" vertical="top"/>
      <protection locked="0"/>
    </xf>
    <xf numFmtId="2" fontId="9" fillId="2" borderId="0" xfId="2" applyNumberFormat="1" applyFont="1" applyFill="1" applyAlignment="1">
      <alignment horizontal="center" vertical="top"/>
      <protection locked="0"/>
    </xf>
    <xf numFmtId="2" fontId="9" fillId="2" borderId="7" xfId="2" applyNumberFormat="1" applyFont="1" applyFill="1" applyBorder="1" applyAlignment="1">
      <alignment horizontal="center" vertical="top"/>
      <protection locked="0"/>
    </xf>
    <xf numFmtId="0" fontId="7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2" fontId="9" fillId="4" borderId="6" xfId="2" applyNumberFormat="1" applyFont="1" applyFill="1" applyBorder="1" applyAlignment="1">
      <alignment horizontal="center" vertical="top"/>
      <protection locked="0"/>
    </xf>
    <xf numFmtId="2" fontId="9" fillId="4" borderId="7" xfId="2" applyNumberFormat="1" applyFont="1" applyFill="1" applyBorder="1" applyAlignment="1">
      <alignment horizontal="center" vertical="top"/>
      <protection locked="0"/>
    </xf>
    <xf numFmtId="2" fontId="4" fillId="4" borderId="0" xfId="0" applyNumberFormat="1" applyFont="1" applyFill="1"/>
    <xf numFmtId="0" fontId="7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10" fontId="3" fillId="0" borderId="1" xfId="1" applyNumberFormat="1" applyFont="1" applyBorder="1" applyAlignment="1">
      <alignment horizontal="center" vertical="top" wrapText="1"/>
      <protection locked="0"/>
    </xf>
    <xf numFmtId="0" fontId="3" fillId="0" borderId="1" xfId="1" applyFont="1" applyBorder="1" applyAlignment="1">
      <alignment horizontal="center" vertical="top" wrapText="1"/>
      <protection locked="0"/>
    </xf>
    <xf numFmtId="10" fontId="3" fillId="2" borderId="2" xfId="1" applyNumberFormat="1" applyFont="1" applyFill="1" applyBorder="1" applyAlignment="1">
      <alignment horizontal="center" vertical="top" wrapText="1"/>
      <protection locked="0"/>
    </xf>
    <xf numFmtId="10" fontId="3" fillId="2" borderId="3" xfId="1" applyNumberFormat="1" applyFont="1" applyFill="1" applyBorder="1" applyAlignment="1">
      <alignment horizontal="center" vertical="top" wrapText="1"/>
      <protection locked="0"/>
    </xf>
    <xf numFmtId="0" fontId="3" fillId="2" borderId="2" xfId="1" applyFont="1" applyFill="1" applyBorder="1" applyAlignment="1">
      <alignment horizontal="center" vertical="top" wrapText="1"/>
      <protection locked="0"/>
    </xf>
    <xf numFmtId="0" fontId="3" fillId="2" borderId="3" xfId="1" applyFont="1" applyFill="1" applyBorder="1" applyAlignment="1">
      <alignment horizontal="center" vertical="top" wrapText="1"/>
      <protection locked="0"/>
    </xf>
    <xf numFmtId="0" fontId="3" fillId="0" borderId="2" xfId="1" applyFont="1" applyBorder="1" applyAlignment="1">
      <alignment horizontal="center" vertical="top" wrapText="1"/>
      <protection locked="0"/>
    </xf>
    <xf numFmtId="0" fontId="3" fillId="0" borderId="3" xfId="1" applyFont="1" applyBorder="1" applyAlignment="1">
      <alignment horizontal="center" vertical="top" wrapText="1"/>
      <protection locked="0"/>
    </xf>
  </cellXfs>
  <cellStyles count="3">
    <cellStyle name="Normal" xfId="0" builtinId="0"/>
    <cellStyle name="Normal 2" xfId="1" xr:uid="{BCFACA52-1097-485C-89B8-660FFCF223AB}"/>
    <cellStyle name="Normal 3" xfId="2" xr:uid="{1D3478B9-23AC-47DB-8996-579885FF1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som, Jaime (Consultant)" id="{F3757D1B-25E5-4965-AF2C-74958F4D2A90}" userId="S::jaime.isom1@gapac.com::af8a7c8a-0041-49d0-be8a-3d4e4e366ca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2-04-12T23:43:54.43" personId="{F3757D1B-25E5-4965-AF2C-74958F4D2A90}" id="{A18F9418-DA7D-4EAD-AB2E-39E4D6AE212A}">
    <text>No Longer Used</text>
  </threadedComment>
  <threadedComment ref="A11" dT="2022-04-12T23:44:00.47" personId="{F3757D1B-25E5-4965-AF2C-74958F4D2A90}" id="{2011B777-E874-4FA4-928F-FBF55305620A}">
    <text>No Longer Used</text>
  </threadedComment>
  <threadedComment ref="A111" dT="2022-04-13T16:09:08.90" personId="{F3757D1B-25E5-4965-AF2C-74958F4D2A90}" id="{1EE55295-034E-43B1-B983-8AC93FC63648}">
    <text>No longer use</text>
  </threadedComment>
  <threadedComment ref="A138" dT="2022-04-13T16:27:51.76" personId="{F3757D1B-25E5-4965-AF2C-74958F4D2A90}" id="{9037CCC9-5E78-417A-952C-7F172AE03329}">
    <text>Not in Use</text>
  </threadedComment>
  <threadedComment ref="A173" dT="2022-04-13T16:38:11.68" personId="{F3757D1B-25E5-4965-AF2C-74958F4D2A90}" id="{4839A653-914C-4B7F-A989-D159DAFDFC75}">
    <text>Not in use</text>
  </threadedComment>
  <threadedComment ref="A234" dT="2022-04-13T16:45:07.67" personId="{F3757D1B-25E5-4965-AF2C-74958F4D2A90}" id="{463BCA86-6628-456C-B669-DFA1B4619A8E}">
    <text>not in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CC94-2706-477C-8791-E3D1016D164C}">
  <dimension ref="A1:U241"/>
  <sheetViews>
    <sheetView tabSelected="1" workbookViewId="0">
      <selection sqref="A1:XFD1048576"/>
    </sheetView>
  </sheetViews>
  <sheetFormatPr defaultColWidth="9.1796875" defaultRowHeight="12" x14ac:dyDescent="0.3"/>
  <cols>
    <col min="1" max="1" width="43.54296875" style="7" customWidth="1"/>
    <col min="2" max="2" width="37.36328125" style="12" customWidth="1"/>
    <col min="3" max="3" width="9.1796875" style="7"/>
    <col min="4" max="4" width="10" style="7" customWidth="1"/>
    <col min="5" max="5" width="9.1796875" style="7"/>
    <col min="6" max="6" width="10.1796875" style="7" customWidth="1"/>
    <col min="7" max="7" width="9.1796875" style="7"/>
    <col min="8" max="8" width="10.1796875" style="7" customWidth="1"/>
    <col min="9" max="9" width="9.1796875" style="7"/>
    <col min="10" max="10" width="10.1796875" style="7" customWidth="1"/>
    <col min="11" max="11" width="9.1796875" style="20"/>
    <col min="12" max="14" width="10.1796875" style="20" customWidth="1"/>
    <col min="15" max="18" width="9.1796875" style="7"/>
    <col min="19" max="19" width="9.1796875" style="6"/>
    <col min="20" max="16384" width="9.1796875" style="7"/>
  </cols>
  <sheetData>
    <row r="1" spans="1:21" ht="14.5" x14ac:dyDescent="0.35">
      <c r="A1" s="1" t="s">
        <v>0</v>
      </c>
      <c r="B1" s="2"/>
      <c r="C1" s="39"/>
      <c r="D1" s="40"/>
      <c r="E1" s="39">
        <v>0.02</v>
      </c>
      <c r="F1" s="40"/>
      <c r="G1" s="39">
        <v>2.5000000000000001E-2</v>
      </c>
      <c r="H1" s="40"/>
      <c r="I1" s="39" t="s">
        <v>1</v>
      </c>
      <c r="J1" s="40"/>
      <c r="K1" s="41">
        <v>2.5000000000000001E-2</v>
      </c>
      <c r="L1" s="42"/>
      <c r="M1" s="5"/>
      <c r="N1" s="5"/>
      <c r="O1" s="3">
        <v>0.03</v>
      </c>
      <c r="P1" s="3">
        <v>0.03</v>
      </c>
      <c r="Q1" s="3">
        <v>0.03</v>
      </c>
      <c r="R1" s="3">
        <v>0.03</v>
      </c>
    </row>
    <row r="2" spans="1:21" ht="15" customHeight="1" x14ac:dyDescent="0.3">
      <c r="A2" s="8"/>
      <c r="B2" s="9"/>
      <c r="C2" s="45" t="s">
        <v>2</v>
      </c>
      <c r="D2" s="46"/>
      <c r="E2" s="45" t="s">
        <v>2</v>
      </c>
      <c r="F2" s="46"/>
      <c r="G2" s="45" t="s">
        <v>2</v>
      </c>
      <c r="H2" s="46"/>
      <c r="I2" s="45" t="s">
        <v>3</v>
      </c>
      <c r="J2" s="46"/>
      <c r="K2" s="43" t="s">
        <v>2</v>
      </c>
      <c r="L2" s="44"/>
      <c r="M2" s="43" t="s">
        <v>4</v>
      </c>
      <c r="N2" s="44"/>
      <c r="O2" s="10" t="s">
        <v>2</v>
      </c>
      <c r="P2" s="10" t="s">
        <v>2</v>
      </c>
      <c r="Q2" s="10" t="s">
        <v>2</v>
      </c>
      <c r="R2" s="10" t="s">
        <v>2</v>
      </c>
      <c r="S2" s="11"/>
      <c r="T2" s="11"/>
    </row>
    <row r="3" spans="1:21" ht="13" customHeight="1" x14ac:dyDescent="0.3">
      <c r="C3" s="45" t="s">
        <v>5</v>
      </c>
      <c r="D3" s="46"/>
      <c r="E3" s="45" t="s">
        <v>6</v>
      </c>
      <c r="F3" s="46"/>
      <c r="G3" s="45" t="s">
        <v>7</v>
      </c>
      <c r="H3" s="46"/>
      <c r="I3" s="45" t="s">
        <v>8</v>
      </c>
      <c r="J3" s="46"/>
      <c r="K3" s="43" t="s">
        <v>9</v>
      </c>
      <c r="L3" s="44"/>
      <c r="M3" s="13"/>
      <c r="N3" s="13"/>
      <c r="O3" s="10" t="s">
        <v>10</v>
      </c>
      <c r="P3" s="10" t="s">
        <v>11</v>
      </c>
      <c r="Q3" s="10" t="s">
        <v>12</v>
      </c>
      <c r="R3" s="10" t="s">
        <v>13</v>
      </c>
      <c r="S3" s="11"/>
      <c r="T3" s="11"/>
    </row>
    <row r="4" spans="1:21" ht="13" x14ac:dyDescent="0.3">
      <c r="B4" s="14" t="s">
        <v>14</v>
      </c>
      <c r="C4" s="4" t="s">
        <v>15</v>
      </c>
      <c r="D4" s="4" t="s">
        <v>16</v>
      </c>
      <c r="E4" s="4" t="s">
        <v>15</v>
      </c>
      <c r="F4" s="4" t="s">
        <v>16</v>
      </c>
      <c r="G4" s="4" t="s">
        <v>15</v>
      </c>
      <c r="H4" s="4" t="s">
        <v>16</v>
      </c>
      <c r="I4" s="4" t="s">
        <v>15</v>
      </c>
      <c r="J4" s="4" t="s">
        <v>16</v>
      </c>
      <c r="K4" s="15" t="s">
        <v>15</v>
      </c>
      <c r="L4" s="15" t="s">
        <v>16</v>
      </c>
      <c r="M4" s="15" t="s">
        <v>15</v>
      </c>
      <c r="N4" s="15" t="s">
        <v>16</v>
      </c>
      <c r="O4" s="4" t="s">
        <v>15</v>
      </c>
      <c r="P4" s="4" t="s">
        <v>15</v>
      </c>
      <c r="Q4" s="4" t="s">
        <v>15</v>
      </c>
      <c r="R4" s="4" t="s">
        <v>15</v>
      </c>
      <c r="S4" s="11"/>
      <c r="T4" s="11"/>
    </row>
    <row r="5" spans="1:21" ht="15" customHeight="1" x14ac:dyDescent="0.3">
      <c r="A5" s="16" t="s">
        <v>17</v>
      </c>
      <c r="B5" s="17"/>
      <c r="C5" s="18"/>
      <c r="D5" s="19"/>
      <c r="E5" s="18"/>
      <c r="F5" s="19"/>
      <c r="G5" s="18"/>
      <c r="H5" s="19"/>
      <c r="I5" s="18"/>
      <c r="J5" s="19"/>
      <c r="L5" s="21"/>
      <c r="O5" s="18"/>
      <c r="P5" s="18"/>
      <c r="Q5" s="18"/>
      <c r="R5" s="18"/>
      <c r="S5" s="11"/>
      <c r="T5" s="11"/>
      <c r="U5" s="11"/>
    </row>
    <row r="6" spans="1:21" x14ac:dyDescent="0.3">
      <c r="A6" s="22" t="s">
        <v>18</v>
      </c>
      <c r="B6" s="17"/>
      <c r="C6" s="18"/>
      <c r="D6" s="19"/>
      <c r="E6" s="18"/>
      <c r="F6" s="19"/>
      <c r="G6" s="18"/>
      <c r="H6" s="19"/>
      <c r="I6" s="18"/>
      <c r="J6" s="19"/>
      <c r="L6" s="21"/>
      <c r="O6" s="18"/>
      <c r="P6" s="18"/>
      <c r="Q6" s="18"/>
      <c r="R6" s="18"/>
    </row>
    <row r="7" spans="1:21" x14ac:dyDescent="0.3">
      <c r="A7" s="7" t="s">
        <v>19</v>
      </c>
      <c r="B7" s="12" t="s">
        <v>20</v>
      </c>
      <c r="C7" s="23">
        <v>31.314</v>
      </c>
      <c r="D7" s="24">
        <v>27.629907899999999</v>
      </c>
      <c r="E7" s="23">
        <v>31.940280000000001</v>
      </c>
      <c r="F7" s="24">
        <v>28.182506058000001</v>
      </c>
      <c r="G7" s="23">
        <v>32.738787000000002</v>
      </c>
      <c r="H7" s="24">
        <v>28.887068709450002</v>
      </c>
      <c r="I7" s="23">
        <f>G7+2.5</f>
        <v>35.238787000000002</v>
      </c>
      <c r="J7" s="24">
        <f>I7*0.88235</f>
        <v>31.092943709450001</v>
      </c>
      <c r="K7" s="25">
        <f>I7*1.025</f>
        <v>36.119756674999998</v>
      </c>
      <c r="L7" s="26">
        <f>K7*0.88235</f>
        <v>31.870267302186246</v>
      </c>
      <c r="M7" s="25"/>
      <c r="N7" s="25"/>
      <c r="O7" s="23">
        <f>K7*1.03</f>
        <v>37.203349375249999</v>
      </c>
      <c r="P7" s="23">
        <f>O7*1.03</f>
        <v>38.319449856507504</v>
      </c>
      <c r="Q7" s="23">
        <f>P7*1.03</f>
        <v>39.469033352202729</v>
      </c>
      <c r="R7" s="23">
        <f>Q7*1.03</f>
        <v>40.653104352768814</v>
      </c>
    </row>
    <row r="8" spans="1:21" x14ac:dyDescent="0.3">
      <c r="A8" s="7" t="s">
        <v>21</v>
      </c>
      <c r="B8" s="12" t="s">
        <v>22</v>
      </c>
      <c r="C8" s="23">
        <v>27.427800000000001</v>
      </c>
      <c r="D8" s="24">
        <v>24.200919330000001</v>
      </c>
      <c r="E8" s="23">
        <v>27.976356000000003</v>
      </c>
      <c r="F8" s="24">
        <v>24.6849377166</v>
      </c>
      <c r="G8" s="23">
        <v>28.675764900000001</v>
      </c>
      <c r="H8" s="24">
        <v>25.302061159514999</v>
      </c>
      <c r="I8" s="23">
        <f t="shared" ref="I8:I12" si="0">G8+2.5</f>
        <v>31.175764900000001</v>
      </c>
      <c r="J8" s="24">
        <f t="shared" ref="J8:J70" si="1">I8*0.88235</f>
        <v>27.507936159515001</v>
      </c>
      <c r="K8" s="25">
        <f t="shared" ref="K8:K12" si="2">I8*1.025</f>
        <v>31.955159022499998</v>
      </c>
      <c r="L8" s="26">
        <f t="shared" ref="L8:L70" si="3">K8*0.88235</f>
        <v>28.195634563502871</v>
      </c>
      <c r="M8" s="25"/>
      <c r="N8" s="25"/>
      <c r="O8" s="23">
        <f t="shared" ref="O8:O12" si="4">K8*1.03</f>
        <v>32.913813793175002</v>
      </c>
      <c r="P8" s="23">
        <f t="shared" ref="P8:R12" si="5">O8*1.03</f>
        <v>33.901228206970252</v>
      </c>
      <c r="Q8" s="23">
        <f t="shared" si="5"/>
        <v>34.918265053179361</v>
      </c>
      <c r="R8" s="23">
        <f t="shared" si="5"/>
        <v>35.965813004774745</v>
      </c>
    </row>
    <row r="9" spans="1:21" x14ac:dyDescent="0.3">
      <c r="A9" s="7" t="s">
        <v>23</v>
      </c>
      <c r="B9" s="12" t="s">
        <v>24</v>
      </c>
      <c r="C9" s="23">
        <v>26.448599999999999</v>
      </c>
      <c r="D9" s="24">
        <v>23.336922209999997</v>
      </c>
      <c r="E9" s="23">
        <v>26.977571999999999</v>
      </c>
      <c r="F9" s="24">
        <v>23.803660654199998</v>
      </c>
      <c r="G9" s="23">
        <v>27.652011299999995</v>
      </c>
      <c r="H9" s="24">
        <v>24.398752170554996</v>
      </c>
      <c r="I9" s="23">
        <f t="shared" si="0"/>
        <v>30.152011299999995</v>
      </c>
      <c r="J9" s="24">
        <f t="shared" si="1"/>
        <v>26.604627170554995</v>
      </c>
      <c r="K9" s="25">
        <f t="shared" si="2"/>
        <v>30.905811582499993</v>
      </c>
      <c r="L9" s="26">
        <f t="shared" si="3"/>
        <v>27.269742849818869</v>
      </c>
      <c r="M9" s="25"/>
      <c r="N9" s="25"/>
      <c r="O9" s="23">
        <f t="shared" si="4"/>
        <v>31.832985929974992</v>
      </c>
      <c r="P9" s="23">
        <f t="shared" si="5"/>
        <v>32.787975507874243</v>
      </c>
      <c r="Q9" s="23">
        <f t="shared" si="5"/>
        <v>33.771614773110471</v>
      </c>
      <c r="R9" s="23">
        <f t="shared" si="5"/>
        <v>34.784763216303787</v>
      </c>
    </row>
    <row r="10" spans="1:21" ht="12" hidden="1" customHeight="1" x14ac:dyDescent="0.3">
      <c r="A10" s="7" t="s">
        <v>25</v>
      </c>
      <c r="C10" s="23">
        <v>26.448599999999999</v>
      </c>
      <c r="D10" s="24">
        <v>23.336922209999997</v>
      </c>
      <c r="E10" s="23">
        <v>26.977571999999999</v>
      </c>
      <c r="F10" s="24">
        <v>23.803660654199998</v>
      </c>
      <c r="G10" s="23">
        <v>27.652011299999995</v>
      </c>
      <c r="H10" s="24">
        <v>24.398752170554996</v>
      </c>
      <c r="I10" s="23">
        <f t="shared" si="0"/>
        <v>30.152011299999995</v>
      </c>
      <c r="J10" s="24">
        <f t="shared" si="1"/>
        <v>26.604627170554995</v>
      </c>
      <c r="K10" s="27">
        <f t="shared" si="2"/>
        <v>30.905811582499993</v>
      </c>
      <c r="L10" s="28">
        <f t="shared" si="3"/>
        <v>27.269742849818869</v>
      </c>
      <c r="M10" s="27"/>
      <c r="N10" s="27"/>
      <c r="O10" s="23">
        <f t="shared" si="4"/>
        <v>31.832985929974992</v>
      </c>
      <c r="P10" s="23">
        <f t="shared" si="5"/>
        <v>32.787975507874243</v>
      </c>
      <c r="Q10" s="23">
        <f t="shared" si="5"/>
        <v>33.771614773110471</v>
      </c>
      <c r="R10" s="23">
        <f t="shared" si="5"/>
        <v>34.784763216303787</v>
      </c>
    </row>
    <row r="11" spans="1:21" ht="12" hidden="1" customHeight="1" x14ac:dyDescent="0.3">
      <c r="A11" s="7" t="s">
        <v>26</v>
      </c>
      <c r="C11" s="23">
        <v>25.775400000000001</v>
      </c>
      <c r="D11" s="24">
        <v>22.74292419</v>
      </c>
      <c r="E11" s="23">
        <v>26.290908000000002</v>
      </c>
      <c r="F11" s="24">
        <v>23.197782673799999</v>
      </c>
      <c r="G11" s="23">
        <v>26.948180699999998</v>
      </c>
      <c r="H11" s="24">
        <v>23.777727240644996</v>
      </c>
      <c r="I11" s="23">
        <f t="shared" si="0"/>
        <v>29.448180699999998</v>
      </c>
      <c r="J11" s="24">
        <f t="shared" si="1"/>
        <v>25.983602240644998</v>
      </c>
      <c r="K11" s="27">
        <f t="shared" si="2"/>
        <v>30.184385217499994</v>
      </c>
      <c r="L11" s="28">
        <f t="shared" si="3"/>
        <v>26.633192296661118</v>
      </c>
      <c r="M11" s="27"/>
      <c r="N11" s="27"/>
      <c r="O11" s="23">
        <f t="shared" si="4"/>
        <v>31.089916774024996</v>
      </c>
      <c r="P11" s="23">
        <f t="shared" si="5"/>
        <v>32.022614277245744</v>
      </c>
      <c r="Q11" s="23">
        <f t="shared" si="5"/>
        <v>32.983292705563116</v>
      </c>
      <c r="R11" s="23">
        <f t="shared" si="5"/>
        <v>33.97279148673001</v>
      </c>
    </row>
    <row r="12" spans="1:21" x14ac:dyDescent="0.3">
      <c r="A12" s="7" t="s">
        <v>27</v>
      </c>
      <c r="B12" s="12" t="s">
        <v>28</v>
      </c>
      <c r="C12" s="23">
        <v>26.45</v>
      </c>
      <c r="D12" s="24">
        <v>23.338157499999998</v>
      </c>
      <c r="E12" s="23">
        <v>33.22</v>
      </c>
      <c r="F12" s="24">
        <v>23.80492065</v>
      </c>
      <c r="G12" s="23">
        <v>34.049999999999997</v>
      </c>
      <c r="H12" s="24">
        <v>30.04</v>
      </c>
      <c r="I12" s="23">
        <f t="shared" si="0"/>
        <v>36.549999999999997</v>
      </c>
      <c r="J12" s="24">
        <f t="shared" si="1"/>
        <v>32.249892499999994</v>
      </c>
      <c r="K12" s="25">
        <f t="shared" si="2"/>
        <v>37.46374999999999</v>
      </c>
      <c r="L12" s="26">
        <f t="shared" si="3"/>
        <v>33.056139812499993</v>
      </c>
      <c r="M12" s="25"/>
      <c r="N12" s="25"/>
      <c r="O12" s="23">
        <f t="shared" si="4"/>
        <v>38.587662499999993</v>
      </c>
      <c r="P12" s="23">
        <f t="shared" si="5"/>
        <v>39.745292374999991</v>
      </c>
      <c r="Q12" s="23">
        <f t="shared" si="5"/>
        <v>40.937651146249991</v>
      </c>
      <c r="R12" s="23">
        <f t="shared" si="5"/>
        <v>42.165780680637489</v>
      </c>
    </row>
    <row r="13" spans="1:21" x14ac:dyDescent="0.3">
      <c r="C13" s="23"/>
      <c r="D13" s="24"/>
      <c r="E13" s="23"/>
      <c r="F13" s="24"/>
      <c r="G13" s="23"/>
      <c r="H13" s="24"/>
      <c r="I13" s="23"/>
      <c r="J13" s="24"/>
      <c r="K13" s="27"/>
      <c r="L13" s="28"/>
      <c r="M13" s="27"/>
      <c r="N13" s="27"/>
      <c r="O13" s="23"/>
      <c r="P13" s="23"/>
      <c r="Q13" s="23"/>
      <c r="R13" s="23"/>
    </row>
    <row r="14" spans="1:21" x14ac:dyDescent="0.3">
      <c r="A14" s="22" t="s">
        <v>29</v>
      </c>
      <c r="C14" s="23"/>
      <c r="D14" s="24"/>
      <c r="E14" s="23"/>
      <c r="F14" s="24"/>
      <c r="G14" s="23"/>
      <c r="H14" s="24"/>
      <c r="I14" s="23"/>
      <c r="J14" s="24"/>
      <c r="K14" s="27"/>
      <c r="L14" s="28"/>
      <c r="M14" s="27"/>
      <c r="N14" s="27"/>
      <c r="O14" s="23"/>
      <c r="P14" s="23"/>
      <c r="Q14" s="23"/>
      <c r="R14" s="23"/>
    </row>
    <row r="15" spans="1:21" x14ac:dyDescent="0.3">
      <c r="A15" s="7" t="s">
        <v>30</v>
      </c>
      <c r="B15" s="12" t="s">
        <v>31</v>
      </c>
      <c r="C15" s="23">
        <v>28.815000000000001</v>
      </c>
      <c r="D15" s="24">
        <v>25.424915250000002</v>
      </c>
      <c r="E15" s="23">
        <v>29.391300000000001</v>
      </c>
      <c r="F15" s="24">
        <v>25.933413555000001</v>
      </c>
      <c r="G15" s="23">
        <v>30.126082499999999</v>
      </c>
      <c r="H15" s="24">
        <v>26.581748893874998</v>
      </c>
      <c r="I15" s="23">
        <f t="shared" ref="I15:I16" si="6">G15+2.5</f>
        <v>32.626082499999995</v>
      </c>
      <c r="J15" s="24">
        <f t="shared" si="1"/>
        <v>28.787623893874994</v>
      </c>
      <c r="K15" s="25">
        <f t="shared" ref="K15:K16" si="7">I15*1.025</f>
        <v>33.441734562499995</v>
      </c>
      <c r="L15" s="26">
        <f t="shared" si="3"/>
        <v>29.507314491221869</v>
      </c>
      <c r="M15" s="25"/>
      <c r="N15" s="25"/>
      <c r="O15" s="23">
        <f t="shared" ref="O15:O16" si="8">K15*1.03</f>
        <v>34.444986599375</v>
      </c>
      <c r="P15" s="23">
        <f>O15*1.03</f>
        <v>35.478336197356249</v>
      </c>
      <c r="Q15" s="23">
        <f>P15*1.03</f>
        <v>36.542686283276936</v>
      </c>
      <c r="R15" s="23">
        <f t="shared" ref="R15:R16" si="9">Q15*1.03</f>
        <v>37.638966871775246</v>
      </c>
    </row>
    <row r="16" spans="1:21" x14ac:dyDescent="0.3">
      <c r="A16" s="7" t="s">
        <v>32</v>
      </c>
      <c r="B16" s="12" t="s">
        <v>33</v>
      </c>
      <c r="C16" s="23">
        <v>26.826000000000001</v>
      </c>
      <c r="D16" s="24">
        <v>23.6699211</v>
      </c>
      <c r="E16" s="23">
        <v>27.36252</v>
      </c>
      <c r="F16" s="24">
        <v>24.143319521999999</v>
      </c>
      <c r="G16" s="23">
        <v>28.046582999999998</v>
      </c>
      <c r="H16" s="24">
        <v>24.746902510049999</v>
      </c>
      <c r="I16" s="23">
        <f t="shared" si="6"/>
        <v>30.546582999999998</v>
      </c>
      <c r="J16" s="24">
        <f t="shared" si="1"/>
        <v>26.952777510049998</v>
      </c>
      <c r="K16" s="25">
        <f t="shared" si="7"/>
        <v>31.310247574999995</v>
      </c>
      <c r="L16" s="26">
        <f t="shared" si="3"/>
        <v>27.626596947801243</v>
      </c>
      <c r="M16" s="25"/>
      <c r="N16" s="25"/>
      <c r="O16" s="23">
        <f t="shared" si="8"/>
        <v>32.249555002249998</v>
      </c>
      <c r="P16" s="23">
        <f>O16*1.03</f>
        <v>33.217041652317498</v>
      </c>
      <c r="Q16" s="23">
        <f>P16*1.03</f>
        <v>34.21355290188702</v>
      </c>
      <c r="R16" s="23">
        <f t="shared" si="9"/>
        <v>35.239959488943633</v>
      </c>
    </row>
    <row r="17" spans="1:18" x14ac:dyDescent="0.3">
      <c r="C17" s="23"/>
      <c r="D17" s="24"/>
      <c r="E17" s="23"/>
      <c r="F17" s="24"/>
      <c r="G17" s="23"/>
      <c r="H17" s="24"/>
      <c r="I17" s="23"/>
      <c r="J17" s="24"/>
      <c r="K17" s="27"/>
      <c r="L17" s="28"/>
      <c r="M17" s="27"/>
      <c r="N17" s="27"/>
      <c r="O17" s="23"/>
      <c r="P17" s="23"/>
      <c r="Q17" s="23"/>
      <c r="R17" s="23"/>
    </row>
    <row r="18" spans="1:18" x14ac:dyDescent="0.3">
      <c r="A18" s="22" t="s">
        <v>34</v>
      </c>
      <c r="C18" s="23"/>
      <c r="D18" s="24"/>
      <c r="E18" s="23"/>
      <c r="F18" s="24"/>
      <c r="G18" s="23"/>
      <c r="H18" s="24"/>
      <c r="I18" s="23"/>
      <c r="J18" s="24"/>
      <c r="K18" s="27"/>
      <c r="L18" s="28"/>
      <c r="M18" s="27"/>
      <c r="N18" s="27"/>
      <c r="O18" s="23"/>
      <c r="P18" s="23"/>
      <c r="Q18" s="23"/>
      <c r="R18" s="23"/>
    </row>
    <row r="19" spans="1:18" x14ac:dyDescent="0.3">
      <c r="A19" s="7" t="s">
        <v>35</v>
      </c>
      <c r="B19" s="12" t="s">
        <v>36</v>
      </c>
      <c r="C19" s="23" t="s">
        <v>37</v>
      </c>
      <c r="D19" s="24">
        <v>28.1381415</v>
      </c>
      <c r="E19" s="23" t="s">
        <v>38</v>
      </c>
      <c r="F19" s="24">
        <v>28.700904329999997</v>
      </c>
      <c r="G19" s="23" t="s">
        <v>39</v>
      </c>
      <c r="H19" s="24">
        <v>29.418426938249997</v>
      </c>
      <c r="I19" s="23">
        <v>35.840000000000003</v>
      </c>
      <c r="J19" s="24">
        <f t="shared" si="1"/>
        <v>31.623424000000004</v>
      </c>
      <c r="K19" s="25">
        <f t="shared" ref="K19:K20" si="10">I19*1.025</f>
        <v>36.735999999999997</v>
      </c>
      <c r="L19" s="26">
        <f t="shared" si="3"/>
        <v>32.414009599999993</v>
      </c>
      <c r="M19" s="25"/>
      <c r="N19" s="25"/>
      <c r="O19" s="23">
        <f t="shared" ref="O19:O20" si="11">K19*1.03</f>
        <v>37.838079999999998</v>
      </c>
      <c r="P19" s="23">
        <f>O19*1.03</f>
        <v>38.973222399999997</v>
      </c>
      <c r="Q19" s="23">
        <f>P19*1.03</f>
        <v>40.142419071999996</v>
      </c>
      <c r="R19" s="23">
        <f t="shared" ref="R19:R20" si="12">Q19*1.03</f>
        <v>41.346691644159996</v>
      </c>
    </row>
    <row r="20" spans="1:18" x14ac:dyDescent="0.3">
      <c r="A20" s="7" t="s">
        <v>40</v>
      </c>
      <c r="B20" s="12" t="s">
        <v>41</v>
      </c>
      <c r="C20" s="23" t="s">
        <v>42</v>
      </c>
      <c r="D20" s="24">
        <v>24.2028605</v>
      </c>
      <c r="E20" s="23" t="s">
        <v>43</v>
      </c>
      <c r="F20" s="24">
        <v>24.686917709999999</v>
      </c>
      <c r="G20" s="23" t="s">
        <v>44</v>
      </c>
      <c r="H20" s="24">
        <v>25.304090652749995</v>
      </c>
      <c r="I20" s="23">
        <v>31.18</v>
      </c>
      <c r="J20" s="24">
        <f t="shared" si="1"/>
        <v>27.511672999999998</v>
      </c>
      <c r="K20" s="25">
        <f t="shared" si="10"/>
        <v>31.959499999999998</v>
      </c>
      <c r="L20" s="26">
        <f t="shared" si="3"/>
        <v>28.199464824999996</v>
      </c>
      <c r="M20" s="25"/>
      <c r="N20" s="25"/>
      <c r="O20" s="23">
        <f t="shared" si="11"/>
        <v>32.918284999999997</v>
      </c>
      <c r="P20" s="23">
        <f>O20*1.03</f>
        <v>33.905833549999997</v>
      </c>
      <c r="Q20" s="23">
        <f>P20*1.03</f>
        <v>34.923008556500001</v>
      </c>
      <c r="R20" s="23">
        <f t="shared" si="12"/>
        <v>35.970698813195</v>
      </c>
    </row>
    <row r="21" spans="1:18" x14ac:dyDescent="0.3">
      <c r="C21" s="23"/>
      <c r="D21" s="24"/>
      <c r="E21" s="23"/>
      <c r="F21" s="24"/>
      <c r="G21" s="23"/>
      <c r="H21" s="24"/>
      <c r="I21" s="23"/>
      <c r="J21" s="24"/>
      <c r="K21" s="27"/>
      <c r="L21" s="28"/>
      <c r="M21" s="27"/>
      <c r="N21" s="27"/>
      <c r="O21" s="23"/>
      <c r="P21" s="23"/>
      <c r="Q21" s="23"/>
      <c r="R21" s="23"/>
    </row>
    <row r="22" spans="1:18" x14ac:dyDescent="0.3">
      <c r="A22" s="22" t="s">
        <v>45</v>
      </c>
      <c r="C22" s="23"/>
      <c r="D22" s="24"/>
      <c r="E22" s="23"/>
      <c r="F22" s="24"/>
      <c r="G22" s="23"/>
      <c r="H22" s="24"/>
      <c r="I22" s="23"/>
      <c r="J22" s="24"/>
      <c r="K22" s="27"/>
      <c r="L22" s="28"/>
      <c r="M22" s="27"/>
      <c r="N22" s="27"/>
      <c r="O22" s="23"/>
      <c r="P22" s="23"/>
      <c r="Q22" s="23"/>
      <c r="R22" s="23"/>
    </row>
    <row r="23" spans="1:18" x14ac:dyDescent="0.3">
      <c r="A23" s="7" t="s">
        <v>46</v>
      </c>
      <c r="B23" s="12" t="s">
        <v>47</v>
      </c>
      <c r="C23" s="23">
        <v>36.567</v>
      </c>
      <c r="D23" s="24">
        <v>32.264892449999998</v>
      </c>
      <c r="E23" s="23">
        <v>37.298340000000003</v>
      </c>
      <c r="F23" s="24">
        <v>32.910190299</v>
      </c>
      <c r="G23" s="23">
        <v>38.230798499999999</v>
      </c>
      <c r="H23" s="24">
        <v>33.732945056474996</v>
      </c>
      <c r="I23" s="23">
        <f t="shared" ref="I23:I24" si="13">G23+2.5</f>
        <v>40.730798499999999</v>
      </c>
      <c r="J23" s="24">
        <f t="shared" si="1"/>
        <v>35.938820056474995</v>
      </c>
      <c r="K23" s="25">
        <f t="shared" ref="K23:K24" si="14">I23*1.025</f>
        <v>41.749068462499999</v>
      </c>
      <c r="L23" s="26">
        <f t="shared" si="3"/>
        <v>36.837290557886874</v>
      </c>
      <c r="M23" s="25"/>
      <c r="N23" s="25"/>
      <c r="O23" s="23">
        <f t="shared" ref="O23:O24" si="15">K23*1.03</f>
        <v>43.001540516375002</v>
      </c>
      <c r="P23" s="23">
        <f>O23*1.03</f>
        <v>44.291586731866254</v>
      </c>
      <c r="Q23" s="23">
        <f>P23*1.03</f>
        <v>45.620334333822242</v>
      </c>
      <c r="R23" s="23">
        <f t="shared" ref="R23:R24" si="16">Q23*1.03</f>
        <v>46.988944363836914</v>
      </c>
    </row>
    <row r="24" spans="1:18" x14ac:dyDescent="0.3">
      <c r="A24" s="7" t="s">
        <v>48</v>
      </c>
      <c r="B24" s="12" t="s">
        <v>49</v>
      </c>
      <c r="C24" s="23">
        <v>36.567</v>
      </c>
      <c r="D24" s="24">
        <v>32.264892449999998</v>
      </c>
      <c r="E24" s="23">
        <v>37.298340000000003</v>
      </c>
      <c r="F24" s="24">
        <v>32.910190299</v>
      </c>
      <c r="G24" s="23">
        <v>38.230798499999999</v>
      </c>
      <c r="H24" s="24">
        <v>33.732945056474996</v>
      </c>
      <c r="I24" s="23">
        <f t="shared" si="13"/>
        <v>40.730798499999999</v>
      </c>
      <c r="J24" s="24">
        <f t="shared" si="1"/>
        <v>35.938820056474995</v>
      </c>
      <c r="K24" s="25">
        <f t="shared" si="14"/>
        <v>41.749068462499999</v>
      </c>
      <c r="L24" s="26">
        <f t="shared" si="3"/>
        <v>36.837290557886874</v>
      </c>
      <c r="M24" s="25"/>
      <c r="N24" s="25"/>
      <c r="O24" s="23">
        <f t="shared" si="15"/>
        <v>43.001540516375002</v>
      </c>
      <c r="P24" s="23">
        <f>O24*1.03</f>
        <v>44.291586731866254</v>
      </c>
      <c r="Q24" s="23">
        <f>P24*1.03</f>
        <v>45.620334333822242</v>
      </c>
      <c r="R24" s="23">
        <f t="shared" si="16"/>
        <v>46.988944363836914</v>
      </c>
    </row>
    <row r="25" spans="1:18" x14ac:dyDescent="0.3">
      <c r="C25" s="23"/>
      <c r="D25" s="24"/>
      <c r="E25" s="23"/>
      <c r="F25" s="24"/>
      <c r="G25" s="23"/>
      <c r="H25" s="24"/>
      <c r="I25" s="23"/>
      <c r="J25" s="24"/>
      <c r="K25" s="27"/>
      <c r="L25" s="28"/>
      <c r="M25" s="27"/>
      <c r="N25" s="27"/>
      <c r="O25" s="23"/>
      <c r="P25" s="23"/>
      <c r="Q25" s="23"/>
      <c r="R25" s="23"/>
    </row>
    <row r="26" spans="1:18" x14ac:dyDescent="0.3">
      <c r="A26" s="22" t="s">
        <v>50</v>
      </c>
      <c r="C26" s="23"/>
      <c r="D26" s="24"/>
      <c r="E26" s="23"/>
      <c r="F26" s="24"/>
      <c r="G26" s="23"/>
      <c r="H26" s="24"/>
      <c r="I26" s="23"/>
      <c r="J26" s="24"/>
      <c r="K26" s="27"/>
      <c r="L26" s="28"/>
      <c r="M26" s="27"/>
      <c r="N26" s="27"/>
      <c r="O26" s="23"/>
      <c r="P26" s="23"/>
      <c r="Q26" s="23"/>
      <c r="R26" s="23"/>
    </row>
    <row r="27" spans="1:18" x14ac:dyDescent="0.3">
      <c r="A27" s="7" t="s">
        <v>51</v>
      </c>
      <c r="C27" s="23">
        <v>23.704799999999999</v>
      </c>
      <c r="D27" s="24">
        <v>20.915930279999998</v>
      </c>
      <c r="E27" s="23">
        <v>24.178895999999998</v>
      </c>
      <c r="F27" s="24">
        <v>21.334248885599997</v>
      </c>
      <c r="G27" s="23">
        <v>24.783368399999997</v>
      </c>
      <c r="H27" s="24">
        <v>21.867605107739998</v>
      </c>
      <c r="I27" s="23">
        <f t="shared" ref="I27" si="17">G27+2.5</f>
        <v>27.283368399999997</v>
      </c>
      <c r="J27" s="24">
        <f t="shared" si="1"/>
        <v>24.073480107739996</v>
      </c>
      <c r="K27" s="25">
        <f>I27*1.025</f>
        <v>27.965452609999993</v>
      </c>
      <c r="L27" s="26">
        <f t="shared" si="3"/>
        <v>24.675317110433493</v>
      </c>
      <c r="M27" s="25"/>
      <c r="N27" s="25"/>
      <c r="O27" s="23">
        <f t="shared" ref="O27" si="18">K27*1.03</f>
        <v>28.804416188299992</v>
      </c>
      <c r="P27" s="23">
        <f>O27*1.03</f>
        <v>29.668548673948994</v>
      </c>
      <c r="Q27" s="23">
        <f>P27*1.03</f>
        <v>30.558605134167465</v>
      </c>
      <c r="R27" s="23">
        <f t="shared" ref="R27" si="19">Q27*1.03</f>
        <v>31.47536328819249</v>
      </c>
    </row>
    <row r="28" spans="1:18" x14ac:dyDescent="0.3">
      <c r="C28" s="23"/>
      <c r="D28" s="24"/>
      <c r="E28" s="23"/>
      <c r="F28" s="24"/>
      <c r="G28" s="23"/>
      <c r="H28" s="24"/>
      <c r="I28" s="23"/>
      <c r="J28" s="24"/>
      <c r="K28" s="27"/>
      <c r="L28" s="28"/>
      <c r="M28" s="27"/>
      <c r="N28" s="27"/>
      <c r="O28" s="23"/>
      <c r="P28" s="23"/>
      <c r="Q28" s="23"/>
      <c r="R28" s="23"/>
    </row>
    <row r="29" spans="1:18" x14ac:dyDescent="0.3">
      <c r="A29" s="29" t="s">
        <v>52</v>
      </c>
      <c r="C29" s="23"/>
      <c r="D29" s="24"/>
      <c r="E29" s="23"/>
      <c r="F29" s="24"/>
      <c r="G29" s="23"/>
      <c r="H29" s="24"/>
      <c r="I29" s="23"/>
      <c r="J29" s="24"/>
      <c r="K29" s="27"/>
      <c r="L29" s="28"/>
      <c r="M29" s="27"/>
      <c r="N29" s="27"/>
      <c r="O29" s="23"/>
      <c r="P29" s="23"/>
      <c r="Q29" s="23"/>
      <c r="R29" s="23"/>
    </row>
    <row r="30" spans="1:18" x14ac:dyDescent="0.3">
      <c r="C30" s="23"/>
      <c r="D30" s="24"/>
      <c r="E30" s="23"/>
      <c r="F30" s="24"/>
      <c r="G30" s="23"/>
      <c r="H30" s="24"/>
      <c r="I30" s="23"/>
      <c r="J30" s="24"/>
      <c r="K30" s="27"/>
      <c r="L30" s="28"/>
      <c r="M30" s="27"/>
      <c r="N30" s="27"/>
      <c r="O30" s="23"/>
      <c r="P30" s="23"/>
      <c r="Q30" s="23"/>
      <c r="R30" s="23"/>
    </row>
    <row r="31" spans="1:18" x14ac:dyDescent="0.3">
      <c r="A31" s="22" t="s">
        <v>53</v>
      </c>
      <c r="C31" s="23"/>
      <c r="D31" s="24"/>
      <c r="E31" s="23"/>
      <c r="F31" s="24"/>
      <c r="G31" s="23"/>
      <c r="H31" s="24"/>
      <c r="I31" s="23"/>
      <c r="J31" s="24"/>
      <c r="K31" s="27"/>
      <c r="L31" s="28"/>
      <c r="M31" s="27"/>
      <c r="N31" s="27"/>
      <c r="O31" s="23"/>
      <c r="P31" s="23"/>
      <c r="Q31" s="23"/>
      <c r="R31" s="23"/>
    </row>
    <row r="32" spans="1:18" x14ac:dyDescent="0.3">
      <c r="A32" s="7" t="s">
        <v>54</v>
      </c>
      <c r="B32" s="12" t="s">
        <v>55</v>
      </c>
      <c r="C32" s="23">
        <v>42.922399999999996</v>
      </c>
      <c r="D32" s="24">
        <v>37.872579639999998</v>
      </c>
      <c r="E32" s="23">
        <v>43.780847999999999</v>
      </c>
      <c r="F32" s="24">
        <v>38.6300312328</v>
      </c>
      <c r="G32" s="23">
        <v>44.875369199999994</v>
      </c>
      <c r="H32" s="24">
        <v>39.595782013619996</v>
      </c>
      <c r="I32" s="23">
        <f t="shared" ref="I32:I46" si="20">G32+2.5</f>
        <v>47.375369199999994</v>
      </c>
      <c r="J32" s="24">
        <f t="shared" si="1"/>
        <v>41.801657013619995</v>
      </c>
      <c r="K32" s="25">
        <f t="shared" ref="K32:K46" si="21">I32*1.025</f>
        <v>48.559753429999994</v>
      </c>
      <c r="L32" s="26">
        <f t="shared" si="3"/>
        <v>42.846698438960495</v>
      </c>
      <c r="M32" s="25"/>
      <c r="N32" s="25"/>
      <c r="O32" s="23">
        <f t="shared" ref="O32:O46" si="22">K32*1.03</f>
        <v>50.016546032899996</v>
      </c>
      <c r="P32" s="23">
        <f t="shared" ref="P32:R46" si="23">O32*1.03</f>
        <v>51.517042413886998</v>
      </c>
      <c r="Q32" s="23">
        <f t="shared" si="23"/>
        <v>53.062553686303609</v>
      </c>
      <c r="R32" s="23">
        <f t="shared" si="23"/>
        <v>54.65443029689272</v>
      </c>
    </row>
    <row r="33" spans="1:19" x14ac:dyDescent="0.3">
      <c r="A33" s="7" t="s">
        <v>56</v>
      </c>
      <c r="B33" s="12" t="s">
        <v>57</v>
      </c>
      <c r="C33" s="23">
        <v>41.504599999999996</v>
      </c>
      <c r="D33" s="24">
        <v>36.621583809999997</v>
      </c>
      <c r="E33" s="23">
        <v>42.334691999999997</v>
      </c>
      <c r="F33" s="24">
        <v>37.354015486199998</v>
      </c>
      <c r="G33" s="23">
        <v>43.39305929999999</v>
      </c>
      <c r="H33" s="24">
        <v>38.287865873354988</v>
      </c>
      <c r="I33" s="23">
        <f t="shared" si="20"/>
        <v>45.89305929999999</v>
      </c>
      <c r="J33" s="24">
        <f t="shared" si="1"/>
        <v>40.493740873354987</v>
      </c>
      <c r="K33" s="25">
        <f t="shared" si="21"/>
        <v>47.040385782499989</v>
      </c>
      <c r="L33" s="26">
        <f t="shared" si="3"/>
        <v>41.506084395188864</v>
      </c>
      <c r="M33" s="25"/>
      <c r="N33" s="25"/>
      <c r="O33" s="23">
        <f t="shared" si="22"/>
        <v>48.45159735597499</v>
      </c>
      <c r="P33" s="23">
        <f t="shared" si="23"/>
        <v>49.905145276654238</v>
      </c>
      <c r="Q33" s="23">
        <f t="shared" si="23"/>
        <v>51.40229963495387</v>
      </c>
      <c r="R33" s="23">
        <f t="shared" si="23"/>
        <v>52.944368624002486</v>
      </c>
    </row>
    <row r="34" spans="1:19" x14ac:dyDescent="0.3">
      <c r="A34" s="7" t="s">
        <v>58</v>
      </c>
      <c r="B34" s="12" t="s">
        <v>57</v>
      </c>
      <c r="C34" s="23">
        <v>41.504599999999996</v>
      </c>
      <c r="D34" s="24">
        <v>36.621583809999997</v>
      </c>
      <c r="E34" s="23">
        <v>42.334691999999997</v>
      </c>
      <c r="F34" s="24">
        <v>37.354015486199998</v>
      </c>
      <c r="G34" s="23">
        <v>43.39305929999999</v>
      </c>
      <c r="H34" s="24">
        <v>38.287865873354988</v>
      </c>
      <c r="I34" s="23">
        <f t="shared" si="20"/>
        <v>45.89305929999999</v>
      </c>
      <c r="J34" s="24">
        <f t="shared" si="1"/>
        <v>40.493740873354987</v>
      </c>
      <c r="K34" s="25">
        <f t="shared" si="21"/>
        <v>47.040385782499989</v>
      </c>
      <c r="L34" s="26">
        <f t="shared" si="3"/>
        <v>41.506084395188864</v>
      </c>
      <c r="M34" s="25"/>
      <c r="N34" s="25"/>
      <c r="O34" s="23">
        <f t="shared" si="22"/>
        <v>48.45159735597499</v>
      </c>
      <c r="P34" s="23">
        <f t="shared" si="23"/>
        <v>49.905145276654238</v>
      </c>
      <c r="Q34" s="23">
        <f t="shared" si="23"/>
        <v>51.40229963495387</v>
      </c>
      <c r="R34" s="23">
        <f t="shared" si="23"/>
        <v>52.944368624002486</v>
      </c>
    </row>
    <row r="35" spans="1:19" x14ac:dyDescent="0.3">
      <c r="A35" s="7" t="s">
        <v>59</v>
      </c>
      <c r="B35" s="12" t="s">
        <v>60</v>
      </c>
      <c r="C35" s="23">
        <v>42.717600000000004</v>
      </c>
      <c r="D35" s="24">
        <v>37.69187436</v>
      </c>
      <c r="E35" s="23">
        <v>43.571952000000003</v>
      </c>
      <c r="F35" s="24">
        <v>38.445711847200002</v>
      </c>
      <c r="G35" s="23">
        <v>44.661250799999998</v>
      </c>
      <c r="H35" s="24">
        <v>39.406854643379994</v>
      </c>
      <c r="I35" s="23">
        <f t="shared" si="20"/>
        <v>47.161250799999998</v>
      </c>
      <c r="J35" s="24">
        <f t="shared" si="1"/>
        <v>41.61272964338</v>
      </c>
      <c r="K35" s="25">
        <f t="shared" si="21"/>
        <v>48.340282069999994</v>
      </c>
      <c r="L35" s="26">
        <f t="shared" si="3"/>
        <v>42.653047884464492</v>
      </c>
      <c r="M35" s="25">
        <v>50.9</v>
      </c>
      <c r="N35" s="25">
        <f>M35*0.88235</f>
        <v>44.911614999999998</v>
      </c>
      <c r="O35" s="23">
        <f>M35*1.03</f>
        <v>52.427</v>
      </c>
      <c r="P35" s="23">
        <f t="shared" si="23"/>
        <v>53.999810000000004</v>
      </c>
      <c r="Q35" s="23">
        <f t="shared" si="23"/>
        <v>55.619804300000006</v>
      </c>
      <c r="R35" s="23">
        <f t="shared" si="23"/>
        <v>57.288398429000004</v>
      </c>
    </row>
    <row r="36" spans="1:19" s="30" customFormat="1" hidden="1" x14ac:dyDescent="0.3">
      <c r="A36" s="30" t="s">
        <v>61</v>
      </c>
      <c r="B36" s="31">
        <v>768</v>
      </c>
      <c r="C36" s="32">
        <v>44.247600000000006</v>
      </c>
      <c r="D36" s="33">
        <v>39.041869860000006</v>
      </c>
      <c r="E36" s="32">
        <v>45.132552000000004</v>
      </c>
      <c r="F36" s="33">
        <v>39.822707257200001</v>
      </c>
      <c r="G36" s="32">
        <v>46.260865799999998</v>
      </c>
      <c r="H36" s="33">
        <v>40.818274938629997</v>
      </c>
      <c r="I36" s="32">
        <f t="shared" si="20"/>
        <v>48.760865799999998</v>
      </c>
      <c r="J36" s="33">
        <f t="shared" si="1"/>
        <v>43.024149938629996</v>
      </c>
      <c r="K36" s="25">
        <f t="shared" si="21"/>
        <v>49.979887444999996</v>
      </c>
      <c r="L36" s="26">
        <f t="shared" si="3"/>
        <v>44.099753687095742</v>
      </c>
      <c r="M36" s="25"/>
      <c r="N36" s="25"/>
      <c r="O36" s="32">
        <f t="shared" si="22"/>
        <v>51.479284068349997</v>
      </c>
      <c r="P36" s="32">
        <f t="shared" si="23"/>
        <v>53.023662590400498</v>
      </c>
      <c r="Q36" s="32">
        <f t="shared" si="23"/>
        <v>54.614372468112514</v>
      </c>
      <c r="R36" s="32">
        <f t="shared" si="23"/>
        <v>56.252803642155889</v>
      </c>
      <c r="S36" s="34"/>
    </row>
    <row r="37" spans="1:19" s="30" customFormat="1" hidden="1" x14ac:dyDescent="0.3">
      <c r="A37" s="30" t="s">
        <v>62</v>
      </c>
      <c r="B37" s="31" t="s">
        <v>63</v>
      </c>
      <c r="C37" s="32">
        <v>44.135400000000004</v>
      </c>
      <c r="D37" s="33">
        <v>38.942870190000001</v>
      </c>
      <c r="E37" s="32">
        <v>45.018108000000005</v>
      </c>
      <c r="F37" s="33">
        <v>39.721727593800004</v>
      </c>
      <c r="G37" s="32">
        <v>46.143560700000002</v>
      </c>
      <c r="H37" s="33">
        <v>40.714770783645001</v>
      </c>
      <c r="I37" s="32">
        <f t="shared" si="20"/>
        <v>48.643560700000002</v>
      </c>
      <c r="J37" s="33">
        <f t="shared" si="1"/>
        <v>42.920645783645</v>
      </c>
      <c r="K37" s="25">
        <f t="shared" si="21"/>
        <v>49.859649717499998</v>
      </c>
      <c r="L37" s="26">
        <f t="shared" si="3"/>
        <v>43.993661928236122</v>
      </c>
      <c r="M37" s="25"/>
      <c r="N37" s="25"/>
      <c r="O37" s="32">
        <f t="shared" si="22"/>
        <v>51.355439209025</v>
      </c>
      <c r="P37" s="32">
        <f t="shared" si="23"/>
        <v>52.896102385295755</v>
      </c>
      <c r="Q37" s="32">
        <f t="shared" si="23"/>
        <v>54.482985456854628</v>
      </c>
      <c r="R37" s="32">
        <f t="shared" si="23"/>
        <v>56.117475020560271</v>
      </c>
      <c r="S37" s="34"/>
    </row>
    <row r="38" spans="1:19" x14ac:dyDescent="0.3">
      <c r="A38" s="7" t="s">
        <v>64</v>
      </c>
      <c r="B38" s="12">
        <v>2717</v>
      </c>
      <c r="C38" s="23">
        <v>45.665400000000005</v>
      </c>
      <c r="D38" s="24">
        <v>40.292865690000006</v>
      </c>
      <c r="E38" s="23">
        <v>46.578708000000006</v>
      </c>
      <c r="F38" s="24">
        <v>41.098723003800004</v>
      </c>
      <c r="G38" s="23">
        <v>47.743175700000002</v>
      </c>
      <c r="H38" s="24">
        <v>42.126191078894998</v>
      </c>
      <c r="I38" s="23">
        <f t="shared" si="20"/>
        <v>50.243175700000002</v>
      </c>
      <c r="J38" s="24">
        <f t="shared" si="1"/>
        <v>44.332066078894997</v>
      </c>
      <c r="K38" s="25">
        <f t="shared" si="21"/>
        <v>51.4992550925</v>
      </c>
      <c r="L38" s="26">
        <f t="shared" si="3"/>
        <v>45.440367730867372</v>
      </c>
      <c r="M38" s="25">
        <v>54.06</v>
      </c>
      <c r="N38" s="25">
        <f>M38*0.88235</f>
        <v>47.699840999999999</v>
      </c>
      <c r="O38" s="23">
        <v>55.68</v>
      </c>
      <c r="P38" s="23">
        <f t="shared" si="23"/>
        <v>57.3504</v>
      </c>
      <c r="Q38" s="23">
        <f t="shared" si="23"/>
        <v>59.070912</v>
      </c>
      <c r="R38" s="23">
        <f t="shared" si="23"/>
        <v>60.843039359999999</v>
      </c>
    </row>
    <row r="39" spans="1:19" s="30" customFormat="1" hidden="1" x14ac:dyDescent="0.3">
      <c r="A39" s="30" t="s">
        <v>65</v>
      </c>
      <c r="B39" s="31" t="s">
        <v>66</v>
      </c>
      <c r="C39" s="32">
        <v>47.277000000000001</v>
      </c>
      <c r="D39" s="33">
        <v>41.714860950000002</v>
      </c>
      <c r="E39" s="32">
        <v>48.222540000000002</v>
      </c>
      <c r="F39" s="33">
        <v>42.549158169000002</v>
      </c>
      <c r="G39" s="32">
        <v>49.428103499999999</v>
      </c>
      <c r="H39" s="33">
        <v>43.612887123225001</v>
      </c>
      <c r="I39" s="32">
        <f t="shared" si="20"/>
        <v>51.928103499999999</v>
      </c>
      <c r="J39" s="33">
        <f t="shared" si="1"/>
        <v>45.818762123225</v>
      </c>
      <c r="K39" s="25">
        <f t="shared" si="21"/>
        <v>53.226306087499992</v>
      </c>
      <c r="L39" s="26">
        <f t="shared" si="3"/>
        <v>46.964231176305617</v>
      </c>
      <c r="M39" s="25"/>
      <c r="N39" s="25"/>
      <c r="O39" s="32">
        <f t="shared" si="22"/>
        <v>54.823095270124995</v>
      </c>
      <c r="P39" s="32">
        <f t="shared" si="23"/>
        <v>56.467788128228747</v>
      </c>
      <c r="Q39" s="32">
        <f t="shared" si="23"/>
        <v>58.161821772075612</v>
      </c>
      <c r="R39" s="32">
        <f t="shared" si="23"/>
        <v>59.906676425237883</v>
      </c>
      <c r="S39" s="34"/>
    </row>
    <row r="40" spans="1:19" x14ac:dyDescent="0.3">
      <c r="A40" s="7" t="s">
        <v>67</v>
      </c>
      <c r="B40" s="12" t="s">
        <v>68</v>
      </c>
      <c r="C40" s="23">
        <v>48.766200000000005</v>
      </c>
      <c r="D40" s="24">
        <v>43.028856570000002</v>
      </c>
      <c r="E40" s="23">
        <v>49.741524000000005</v>
      </c>
      <c r="F40" s="24">
        <v>43.889433701400002</v>
      </c>
      <c r="G40" s="23">
        <v>50.9850621</v>
      </c>
      <c r="H40" s="24">
        <v>44.986669543935001</v>
      </c>
      <c r="I40" s="23">
        <f t="shared" si="20"/>
        <v>53.4850621</v>
      </c>
      <c r="J40" s="24">
        <f t="shared" si="1"/>
        <v>47.192544543935</v>
      </c>
      <c r="K40" s="25">
        <f t="shared" si="21"/>
        <v>54.822188652499996</v>
      </c>
      <c r="L40" s="26">
        <f t="shared" si="3"/>
        <v>48.37235815753337</v>
      </c>
      <c r="M40" s="25">
        <v>57.39</v>
      </c>
      <c r="N40" s="25">
        <f>M40*0.88235</f>
        <v>50.638066500000001</v>
      </c>
      <c r="O40" s="23">
        <f>M40*1.03</f>
        <v>59.111699999999999</v>
      </c>
      <c r="P40" s="23">
        <f t="shared" si="23"/>
        <v>60.885050999999997</v>
      </c>
      <c r="Q40" s="23">
        <f t="shared" si="23"/>
        <v>62.71160253</v>
      </c>
      <c r="R40" s="23">
        <f t="shared" si="23"/>
        <v>64.5929506059</v>
      </c>
    </row>
    <row r="41" spans="1:19" s="30" customFormat="1" hidden="1" x14ac:dyDescent="0.3">
      <c r="A41" s="30" t="s">
        <v>69</v>
      </c>
      <c r="B41" s="31" t="s">
        <v>70</v>
      </c>
      <c r="C41" s="32">
        <v>45.859200000000001</v>
      </c>
      <c r="D41" s="33">
        <v>40.463865120000001</v>
      </c>
      <c r="E41" s="32">
        <v>46.776384</v>
      </c>
      <c r="F41" s="33">
        <v>41.273142422399999</v>
      </c>
      <c r="G41" s="32">
        <v>47.945793599999995</v>
      </c>
      <c r="H41" s="33">
        <v>42.304970982959993</v>
      </c>
      <c r="I41" s="32">
        <f t="shared" si="20"/>
        <v>50.445793599999995</v>
      </c>
      <c r="J41" s="33">
        <f t="shared" si="1"/>
        <v>44.510845982959992</v>
      </c>
      <c r="K41" s="25">
        <f t="shared" si="21"/>
        <v>51.706938439999988</v>
      </c>
      <c r="L41" s="26">
        <f t="shared" si="3"/>
        <v>45.623617132533987</v>
      </c>
      <c r="M41" s="25"/>
      <c r="N41" s="25"/>
      <c r="O41" s="32">
        <f t="shared" si="22"/>
        <v>53.258146593199989</v>
      </c>
      <c r="P41" s="32">
        <f t="shared" si="23"/>
        <v>54.855890990995988</v>
      </c>
      <c r="Q41" s="32">
        <f t="shared" si="23"/>
        <v>56.501567720725866</v>
      </c>
      <c r="R41" s="32">
        <f t="shared" si="23"/>
        <v>58.196614752347642</v>
      </c>
      <c r="S41" s="34"/>
    </row>
    <row r="42" spans="1:19" x14ac:dyDescent="0.3">
      <c r="A42" s="7" t="s">
        <v>71</v>
      </c>
      <c r="B42" s="12">
        <v>948</v>
      </c>
      <c r="C42" s="23">
        <v>47.389200000000002</v>
      </c>
      <c r="D42" s="24">
        <v>41.81386062</v>
      </c>
      <c r="E42" s="23">
        <v>48.336984000000001</v>
      </c>
      <c r="F42" s="24">
        <v>42.650137832399999</v>
      </c>
      <c r="G42" s="23">
        <v>49.545408599999995</v>
      </c>
      <c r="H42" s="24">
        <v>43.716391278209997</v>
      </c>
      <c r="I42" s="23">
        <f t="shared" si="20"/>
        <v>52.045408599999995</v>
      </c>
      <c r="J42" s="24">
        <f t="shared" si="1"/>
        <v>45.922266278209996</v>
      </c>
      <c r="K42" s="25">
        <f t="shared" si="21"/>
        <v>53.34654381499999</v>
      </c>
      <c r="L42" s="26">
        <f t="shared" si="3"/>
        <v>47.070322935165237</v>
      </c>
      <c r="M42" s="25">
        <v>55.91</v>
      </c>
      <c r="N42" s="25">
        <f>M42*0.88235</f>
        <v>49.332188499999994</v>
      </c>
      <c r="O42" s="23">
        <f>M42*1.03</f>
        <v>57.587299999999999</v>
      </c>
      <c r="P42" s="23">
        <f t="shared" si="23"/>
        <v>59.314919000000003</v>
      </c>
      <c r="Q42" s="23">
        <f t="shared" si="23"/>
        <v>61.094366570000005</v>
      </c>
      <c r="R42" s="23">
        <f t="shared" si="23"/>
        <v>62.927197567100009</v>
      </c>
    </row>
    <row r="43" spans="1:19" x14ac:dyDescent="0.3">
      <c r="A43" s="7" t="s">
        <v>72</v>
      </c>
      <c r="B43" s="12">
        <v>943</v>
      </c>
      <c r="C43" s="23">
        <v>49.08</v>
      </c>
      <c r="D43" s="24">
        <v>43.305737999999998</v>
      </c>
      <c r="E43" s="23">
        <v>50.061599999999999</v>
      </c>
      <c r="F43" s="24">
        <v>44.17185276</v>
      </c>
      <c r="G43" s="23">
        <v>51.313139999999997</v>
      </c>
      <c r="H43" s="24">
        <v>45.276149078999993</v>
      </c>
      <c r="I43" s="23">
        <f t="shared" si="20"/>
        <v>53.813139999999997</v>
      </c>
      <c r="J43" s="24">
        <f t="shared" si="1"/>
        <v>47.482024078999999</v>
      </c>
      <c r="K43" s="25">
        <f t="shared" si="21"/>
        <v>55.158468499999991</v>
      </c>
      <c r="L43" s="26">
        <f t="shared" si="3"/>
        <v>48.669074680974987</v>
      </c>
      <c r="M43" s="25"/>
      <c r="N43" s="25"/>
      <c r="O43" s="23">
        <f t="shared" si="22"/>
        <v>56.813222554999989</v>
      </c>
      <c r="P43" s="23">
        <f t="shared" si="23"/>
        <v>58.517619231649988</v>
      </c>
      <c r="Q43" s="23">
        <f t="shared" si="23"/>
        <v>60.273147808599489</v>
      </c>
      <c r="R43" s="23">
        <f t="shared" si="23"/>
        <v>62.081342242857474</v>
      </c>
    </row>
    <row r="44" spans="1:19" x14ac:dyDescent="0.3">
      <c r="A44" s="7" t="s">
        <v>73</v>
      </c>
      <c r="B44" s="12">
        <v>946</v>
      </c>
      <c r="C44" s="23">
        <v>49.08</v>
      </c>
      <c r="D44" s="24">
        <v>43.305737999999998</v>
      </c>
      <c r="E44" s="23">
        <v>50.06</v>
      </c>
      <c r="F44" s="24">
        <v>44.17185276</v>
      </c>
      <c r="G44" s="23">
        <v>51.313139999999997</v>
      </c>
      <c r="H44" s="24">
        <v>45.276149078999993</v>
      </c>
      <c r="I44" s="23">
        <f t="shared" si="20"/>
        <v>53.813139999999997</v>
      </c>
      <c r="J44" s="24">
        <f t="shared" si="1"/>
        <v>47.482024078999999</v>
      </c>
      <c r="K44" s="25">
        <f t="shared" si="21"/>
        <v>55.158468499999991</v>
      </c>
      <c r="L44" s="26">
        <f t="shared" si="3"/>
        <v>48.669074680974987</v>
      </c>
      <c r="M44" s="25"/>
      <c r="N44" s="25"/>
      <c r="O44" s="23">
        <f t="shared" si="22"/>
        <v>56.813222554999989</v>
      </c>
      <c r="P44" s="23">
        <f t="shared" si="23"/>
        <v>58.517619231649988</v>
      </c>
      <c r="Q44" s="23">
        <f t="shared" si="23"/>
        <v>60.273147808599489</v>
      </c>
      <c r="R44" s="23">
        <f t="shared" si="23"/>
        <v>62.081342242857474</v>
      </c>
    </row>
    <row r="45" spans="1:19" x14ac:dyDescent="0.3">
      <c r="A45" s="7" t="s">
        <v>74</v>
      </c>
      <c r="B45" s="12">
        <v>949</v>
      </c>
      <c r="C45" s="23"/>
      <c r="D45" s="24"/>
      <c r="E45" s="23">
        <v>47.44</v>
      </c>
      <c r="F45" s="24">
        <f>E45*0.88235</f>
        <v>41.858683999999997</v>
      </c>
      <c r="G45" s="23">
        <f>E45*1.025</f>
        <v>48.625999999999991</v>
      </c>
      <c r="H45" s="24">
        <f>G45*0.88235</f>
        <v>42.905151099999991</v>
      </c>
      <c r="I45" s="23">
        <f t="shared" si="20"/>
        <v>51.125999999999991</v>
      </c>
      <c r="J45" s="24">
        <f t="shared" si="1"/>
        <v>45.111026099999989</v>
      </c>
      <c r="K45" s="25">
        <f t="shared" si="21"/>
        <v>52.404149999999987</v>
      </c>
      <c r="L45" s="26">
        <f t="shared" si="3"/>
        <v>46.238801752499988</v>
      </c>
      <c r="M45" s="25"/>
      <c r="N45" s="25"/>
      <c r="O45" s="23">
        <f t="shared" si="22"/>
        <v>53.976274499999988</v>
      </c>
      <c r="P45" s="23">
        <f t="shared" si="23"/>
        <v>55.595562734999987</v>
      </c>
      <c r="Q45" s="23">
        <f t="shared" si="23"/>
        <v>57.263429617049987</v>
      </c>
      <c r="R45" s="23">
        <f t="shared" si="23"/>
        <v>58.98133250556149</v>
      </c>
    </row>
    <row r="46" spans="1:19" x14ac:dyDescent="0.3">
      <c r="A46" s="7" t="s">
        <v>75</v>
      </c>
      <c r="B46" s="12">
        <v>950</v>
      </c>
      <c r="C46" s="23"/>
      <c r="D46" s="24"/>
      <c r="E46" s="23">
        <v>44.88</v>
      </c>
      <c r="F46" s="24">
        <f>E46*0.88235</f>
        <v>39.599868000000001</v>
      </c>
      <c r="G46" s="23">
        <f>E46*1.025</f>
        <v>46.001999999999995</v>
      </c>
      <c r="H46" s="24">
        <f>G46*0.88235</f>
        <v>40.589864699999993</v>
      </c>
      <c r="I46" s="23">
        <f t="shared" si="20"/>
        <v>48.501999999999995</v>
      </c>
      <c r="J46" s="24">
        <f t="shared" si="1"/>
        <v>42.795739699999992</v>
      </c>
      <c r="K46" s="25">
        <f t="shared" si="21"/>
        <v>49.714549999999988</v>
      </c>
      <c r="L46" s="26">
        <f t="shared" si="3"/>
        <v>43.865633192499985</v>
      </c>
      <c r="M46" s="25"/>
      <c r="N46" s="25"/>
      <c r="O46" s="23">
        <f t="shared" si="22"/>
        <v>51.205986499999987</v>
      </c>
      <c r="P46" s="23">
        <f t="shared" si="23"/>
        <v>52.742166094999988</v>
      </c>
      <c r="Q46" s="23">
        <f t="shared" si="23"/>
        <v>54.324431077849987</v>
      </c>
      <c r="R46" s="23">
        <f t="shared" si="23"/>
        <v>55.954164010185487</v>
      </c>
    </row>
    <row r="47" spans="1:19" x14ac:dyDescent="0.3">
      <c r="C47" s="23"/>
      <c r="D47" s="24"/>
      <c r="E47" s="23"/>
      <c r="F47" s="24"/>
      <c r="G47" s="23"/>
      <c r="H47" s="24"/>
      <c r="I47" s="23"/>
      <c r="J47" s="24"/>
      <c r="K47" s="27"/>
      <c r="L47" s="28"/>
      <c r="M47" s="27"/>
      <c r="N47" s="27"/>
      <c r="O47" s="23"/>
      <c r="P47" s="23"/>
      <c r="Q47" s="23"/>
      <c r="R47" s="23"/>
    </row>
    <row r="48" spans="1:19" x14ac:dyDescent="0.3">
      <c r="C48" s="23"/>
      <c r="D48" s="24"/>
      <c r="E48" s="23"/>
      <c r="F48" s="24"/>
      <c r="G48" s="23"/>
      <c r="H48" s="24"/>
      <c r="I48" s="23"/>
      <c r="J48" s="24"/>
      <c r="K48" s="27"/>
      <c r="L48" s="28"/>
      <c r="M48" s="27"/>
      <c r="N48" s="27"/>
      <c r="O48" s="23"/>
      <c r="P48" s="23"/>
      <c r="Q48" s="23"/>
      <c r="R48" s="23"/>
    </row>
    <row r="49" spans="1:18" x14ac:dyDescent="0.3">
      <c r="A49" s="22" t="s">
        <v>76</v>
      </c>
      <c r="C49" s="23"/>
      <c r="D49" s="24"/>
      <c r="E49" s="23"/>
      <c r="F49" s="24"/>
      <c r="G49" s="23"/>
      <c r="H49" s="24"/>
      <c r="I49" s="23"/>
      <c r="J49" s="24"/>
      <c r="K49" s="27"/>
      <c r="L49" s="28"/>
      <c r="M49" s="27"/>
      <c r="N49" s="27"/>
      <c r="O49" s="23"/>
      <c r="P49" s="23"/>
      <c r="Q49" s="23"/>
      <c r="R49" s="23"/>
    </row>
    <row r="50" spans="1:18" x14ac:dyDescent="0.3">
      <c r="C50" s="23"/>
      <c r="D50" s="24"/>
      <c r="E50" s="23"/>
      <c r="F50" s="24"/>
      <c r="G50" s="23"/>
      <c r="H50" s="24"/>
      <c r="I50" s="23"/>
      <c r="J50" s="24"/>
      <c r="K50" s="27"/>
      <c r="L50" s="28"/>
      <c r="M50" s="27"/>
      <c r="N50" s="27"/>
      <c r="O50" s="23"/>
      <c r="P50" s="23"/>
      <c r="Q50" s="23"/>
      <c r="R50" s="23"/>
    </row>
    <row r="51" spans="1:18" x14ac:dyDescent="0.3">
      <c r="A51" s="7" t="s">
        <v>77</v>
      </c>
      <c r="B51" s="12" t="s">
        <v>78</v>
      </c>
      <c r="C51" s="23">
        <v>32.569400000000002</v>
      </c>
      <c r="D51" s="24">
        <v>28.73761009</v>
      </c>
      <c r="E51" s="23">
        <v>33.220787999999999</v>
      </c>
      <c r="F51" s="24">
        <v>29.3123622918</v>
      </c>
      <c r="G51" s="23">
        <v>34.051307699999995</v>
      </c>
      <c r="H51" s="24">
        <v>30.045171349094996</v>
      </c>
      <c r="I51" s="23">
        <f t="shared" ref="I51:I60" si="24">G51+2.5</f>
        <v>36.551307699999995</v>
      </c>
      <c r="J51" s="24">
        <f t="shared" si="1"/>
        <v>32.251046349094992</v>
      </c>
      <c r="K51" s="25">
        <f t="shared" ref="K51:K60" si="25">I51*1.025</f>
        <v>37.465090392499995</v>
      </c>
      <c r="L51" s="26">
        <f t="shared" si="3"/>
        <v>33.05732250782237</v>
      </c>
      <c r="M51" s="25"/>
      <c r="N51" s="25"/>
      <c r="O51" s="23">
        <f t="shared" ref="O51:O57" si="26">K51*1.03</f>
        <v>38.589043104275</v>
      </c>
      <c r="P51" s="23">
        <f t="shared" ref="P51:R60" si="27">O51*1.03</f>
        <v>39.746714397403252</v>
      </c>
      <c r="Q51" s="23">
        <f t="shared" si="27"/>
        <v>40.939115829325353</v>
      </c>
      <c r="R51" s="23">
        <f t="shared" si="27"/>
        <v>42.167289304205113</v>
      </c>
    </row>
    <row r="52" spans="1:18" x14ac:dyDescent="0.3">
      <c r="A52" s="7" t="s">
        <v>79</v>
      </c>
      <c r="B52" s="12" t="s">
        <v>80</v>
      </c>
      <c r="C52" s="23"/>
      <c r="D52" s="24"/>
      <c r="E52" s="23"/>
      <c r="F52" s="24"/>
      <c r="G52" s="23"/>
      <c r="H52" s="24"/>
      <c r="I52" s="23"/>
      <c r="J52" s="24"/>
      <c r="K52" s="25"/>
      <c r="L52" s="26"/>
      <c r="M52" s="25">
        <v>40</v>
      </c>
      <c r="N52" s="25">
        <f>M52*0.88235</f>
        <v>35.293999999999997</v>
      </c>
      <c r="O52" s="23">
        <f>M52*1.03</f>
        <v>41.2</v>
      </c>
      <c r="P52" s="23">
        <f>O52*1.03</f>
        <v>42.436000000000007</v>
      </c>
      <c r="Q52" s="23">
        <f>P52*1.03</f>
        <v>43.709080000000007</v>
      </c>
      <c r="R52" s="23">
        <f>Q52*1.03</f>
        <v>45.020352400000007</v>
      </c>
    </row>
    <row r="53" spans="1:18" x14ac:dyDescent="0.3">
      <c r="A53" s="7" t="s">
        <v>81</v>
      </c>
      <c r="B53" s="12" t="s">
        <v>82</v>
      </c>
      <c r="C53" s="23">
        <v>34.721600000000002</v>
      </c>
      <c r="D53" s="24">
        <v>30.63660376</v>
      </c>
      <c r="E53" s="23">
        <v>35.416032000000001</v>
      </c>
      <c r="F53" s="24">
        <v>31.2493358352</v>
      </c>
      <c r="G53" s="23">
        <v>36.301432800000001</v>
      </c>
      <c r="H53" s="24">
        <v>32.030569231080001</v>
      </c>
      <c r="I53" s="23">
        <f t="shared" si="24"/>
        <v>38.801432800000001</v>
      </c>
      <c r="J53" s="24">
        <f t="shared" si="1"/>
        <v>34.23644423108</v>
      </c>
      <c r="K53" s="25">
        <f t="shared" si="25"/>
        <v>39.77146862</v>
      </c>
      <c r="L53" s="26">
        <f t="shared" si="3"/>
        <v>35.092355336856997</v>
      </c>
      <c r="M53" s="25"/>
      <c r="N53" s="25"/>
      <c r="O53" s="23">
        <f t="shared" si="26"/>
        <v>40.964612678599998</v>
      </c>
      <c r="P53" s="23">
        <f t="shared" si="27"/>
        <v>42.193551058958001</v>
      </c>
      <c r="Q53" s="23">
        <f t="shared" si="27"/>
        <v>43.459357590726739</v>
      </c>
      <c r="R53" s="23">
        <f t="shared" si="27"/>
        <v>44.76313831844854</v>
      </c>
    </row>
    <row r="54" spans="1:18" x14ac:dyDescent="0.3">
      <c r="A54" s="7" t="s">
        <v>83</v>
      </c>
      <c r="B54" s="12" t="s">
        <v>84</v>
      </c>
      <c r="C54" s="23"/>
      <c r="D54" s="24"/>
      <c r="E54" s="23"/>
      <c r="F54" s="24"/>
      <c r="G54" s="23"/>
      <c r="H54" s="24"/>
      <c r="I54" s="23"/>
      <c r="J54" s="24"/>
      <c r="K54" s="25"/>
      <c r="L54" s="26"/>
      <c r="M54" s="25">
        <v>42.3</v>
      </c>
      <c r="N54" s="25">
        <f>M54*0.88235</f>
        <v>37.323404999999994</v>
      </c>
      <c r="O54" s="23">
        <f>M54*1.03</f>
        <v>43.568999999999996</v>
      </c>
      <c r="P54" s="23">
        <f>O54*1.03</f>
        <v>44.876069999999999</v>
      </c>
      <c r="Q54" s="23">
        <f>P54*1.03</f>
        <v>46.222352100000002</v>
      </c>
      <c r="R54" s="23">
        <f>Q54*1.03</f>
        <v>47.609022663000005</v>
      </c>
    </row>
    <row r="55" spans="1:18" x14ac:dyDescent="0.3">
      <c r="A55" s="7" t="s">
        <v>85</v>
      </c>
      <c r="B55" s="12" t="s">
        <v>86</v>
      </c>
      <c r="C55" s="23">
        <v>36.598400000000005</v>
      </c>
      <c r="D55" s="24">
        <v>32.292598240000004</v>
      </c>
      <c r="E55" s="23">
        <v>37.330368000000007</v>
      </c>
      <c r="F55" s="24">
        <v>32.938450204800006</v>
      </c>
      <c r="G55" s="23">
        <v>38.263627200000002</v>
      </c>
      <c r="H55" s="24">
        <v>33.76191145992</v>
      </c>
      <c r="I55" s="23">
        <f t="shared" si="24"/>
        <v>40.763627200000002</v>
      </c>
      <c r="J55" s="24">
        <f t="shared" si="1"/>
        <v>35.967786459919999</v>
      </c>
      <c r="K55" s="25">
        <f t="shared" si="25"/>
        <v>41.78271788</v>
      </c>
      <c r="L55" s="26">
        <f t="shared" si="3"/>
        <v>36.866981121418</v>
      </c>
      <c r="M55" s="25"/>
      <c r="N55" s="25"/>
      <c r="O55" s="23">
        <f t="shared" si="26"/>
        <v>43.036199416400002</v>
      </c>
      <c r="P55" s="23">
        <f t="shared" si="27"/>
        <v>44.327285398892002</v>
      </c>
      <c r="Q55" s="23">
        <f t="shared" si="27"/>
        <v>45.657103960858763</v>
      </c>
      <c r="R55" s="23">
        <f t="shared" si="27"/>
        <v>47.026817079684527</v>
      </c>
    </row>
    <row r="56" spans="1:18" x14ac:dyDescent="0.3">
      <c r="A56" s="7" t="s">
        <v>87</v>
      </c>
      <c r="B56" s="12" t="s">
        <v>88</v>
      </c>
      <c r="C56" s="23"/>
      <c r="D56" s="24"/>
      <c r="E56" s="23"/>
      <c r="F56" s="24"/>
      <c r="G56" s="23"/>
      <c r="H56" s="24"/>
      <c r="I56" s="23"/>
      <c r="J56" s="24"/>
      <c r="K56" s="25"/>
      <c r="L56" s="26"/>
      <c r="M56" s="25">
        <v>44.3</v>
      </c>
      <c r="N56" s="25">
        <f>M56*0.88235</f>
        <v>39.088104999999999</v>
      </c>
      <c r="O56" s="23">
        <f>M56*1.03</f>
        <v>45.628999999999998</v>
      </c>
      <c r="P56" s="23">
        <f>O56*1.03</f>
        <v>46.997869999999999</v>
      </c>
      <c r="Q56" s="23">
        <f>P56*1.03</f>
        <v>48.407806100000002</v>
      </c>
      <c r="R56" s="23">
        <f>Q56*1.03</f>
        <v>49.860040283000004</v>
      </c>
    </row>
    <row r="57" spans="1:18" x14ac:dyDescent="0.3">
      <c r="A57" s="7" t="s">
        <v>89</v>
      </c>
      <c r="B57" s="12" t="s">
        <v>90</v>
      </c>
      <c r="C57" s="23">
        <v>38.842399999999998</v>
      </c>
      <c r="D57" s="24">
        <v>34.272591639999995</v>
      </c>
      <c r="E57" s="23">
        <v>39.619247999999999</v>
      </c>
      <c r="F57" s="24">
        <v>34.9580434728</v>
      </c>
      <c r="G57" s="23">
        <v>40.609729199999997</v>
      </c>
      <c r="H57" s="24">
        <v>35.831994559619993</v>
      </c>
      <c r="I57" s="23">
        <f t="shared" si="24"/>
        <v>43.109729199999997</v>
      </c>
      <c r="J57" s="24">
        <f t="shared" si="1"/>
        <v>38.037869559619999</v>
      </c>
      <c r="K57" s="25">
        <f t="shared" si="25"/>
        <v>44.187472429999993</v>
      </c>
      <c r="L57" s="26">
        <f t="shared" si="3"/>
        <v>38.988816298610494</v>
      </c>
      <c r="M57" s="25"/>
      <c r="N57" s="25"/>
      <c r="O57" s="23">
        <f t="shared" si="26"/>
        <v>45.513096602899992</v>
      </c>
      <c r="P57" s="23">
        <f t="shared" si="27"/>
        <v>46.878489500986994</v>
      </c>
      <c r="Q57" s="23">
        <f t="shared" si="27"/>
        <v>48.284844186016606</v>
      </c>
      <c r="R57" s="23">
        <f t="shared" si="27"/>
        <v>49.733389511597103</v>
      </c>
    </row>
    <row r="58" spans="1:18" x14ac:dyDescent="0.3">
      <c r="A58" s="7" t="s">
        <v>91</v>
      </c>
      <c r="B58" s="12" t="s">
        <v>92</v>
      </c>
      <c r="C58" s="23"/>
      <c r="D58" s="24"/>
      <c r="E58" s="23"/>
      <c r="F58" s="24"/>
      <c r="G58" s="23"/>
      <c r="H58" s="24"/>
      <c r="I58" s="23"/>
      <c r="J58" s="24"/>
      <c r="K58" s="25"/>
      <c r="L58" s="26"/>
      <c r="M58" s="25">
        <v>46.7</v>
      </c>
      <c r="N58" s="25">
        <f>M58*0.88235</f>
        <v>41.205745</v>
      </c>
      <c r="O58" s="23">
        <f>M58*1.03</f>
        <v>48.101000000000006</v>
      </c>
      <c r="P58" s="23">
        <f>O58*1.03</f>
        <v>49.544030000000006</v>
      </c>
      <c r="Q58" s="23">
        <f>P58*1.03</f>
        <v>51.030350900000009</v>
      </c>
      <c r="R58" s="23">
        <f>Q58*1.03</f>
        <v>52.561261427000012</v>
      </c>
    </row>
    <row r="59" spans="1:18" x14ac:dyDescent="0.3">
      <c r="A59" s="7" t="s">
        <v>93</v>
      </c>
      <c r="B59" s="12" t="s">
        <v>94</v>
      </c>
      <c r="C59" s="23">
        <v>36.598400000000005</v>
      </c>
      <c r="D59" s="24">
        <v>32.292598240000004</v>
      </c>
      <c r="E59" s="23">
        <v>37.330368000000007</v>
      </c>
      <c r="F59" s="24">
        <v>32.938450204800006</v>
      </c>
      <c r="G59" s="23">
        <v>38.263627200000002</v>
      </c>
      <c r="H59" s="24">
        <v>33.76191145992</v>
      </c>
      <c r="I59" s="23">
        <f t="shared" si="24"/>
        <v>40.763627200000002</v>
      </c>
      <c r="J59" s="24">
        <f t="shared" si="1"/>
        <v>35.967786459919999</v>
      </c>
      <c r="K59" s="25">
        <f t="shared" si="25"/>
        <v>41.78271788</v>
      </c>
      <c r="L59" s="26">
        <f t="shared" si="3"/>
        <v>36.866981121418</v>
      </c>
      <c r="M59" s="25">
        <v>44.3</v>
      </c>
      <c r="N59" s="25">
        <f>M59*0.88235</f>
        <v>39.088104999999999</v>
      </c>
      <c r="O59" s="23">
        <v>45.63</v>
      </c>
      <c r="P59" s="23">
        <f t="shared" si="27"/>
        <v>46.998900000000006</v>
      </c>
      <c r="Q59" s="23">
        <f t="shared" si="27"/>
        <v>48.408867000000008</v>
      </c>
      <c r="R59" s="23">
        <f t="shared" si="27"/>
        <v>49.86113301000001</v>
      </c>
    </row>
    <row r="60" spans="1:18" x14ac:dyDescent="0.3">
      <c r="A60" s="7" t="s">
        <v>95</v>
      </c>
      <c r="B60" s="12" t="s">
        <v>96</v>
      </c>
      <c r="C60" s="23">
        <v>38.842399999999998</v>
      </c>
      <c r="D60" s="24">
        <v>34.272591639999995</v>
      </c>
      <c r="E60" s="23">
        <v>39.619247999999999</v>
      </c>
      <c r="F60" s="24">
        <v>34.9580434728</v>
      </c>
      <c r="G60" s="23">
        <v>40.609729199999997</v>
      </c>
      <c r="H60" s="24">
        <v>35.831994559619993</v>
      </c>
      <c r="I60" s="23">
        <f t="shared" si="24"/>
        <v>43.109729199999997</v>
      </c>
      <c r="J60" s="24">
        <f t="shared" si="1"/>
        <v>38.037869559619999</v>
      </c>
      <c r="K60" s="25">
        <f t="shared" si="25"/>
        <v>44.187472429999993</v>
      </c>
      <c r="L60" s="26">
        <f t="shared" si="3"/>
        <v>38.988816298610494</v>
      </c>
      <c r="M60" s="25">
        <v>46.7</v>
      </c>
      <c r="N60" s="25">
        <f>M60*0.88235</f>
        <v>41.205745</v>
      </c>
      <c r="O60" s="23">
        <v>48.1</v>
      </c>
      <c r="P60" s="23">
        <f t="shared" si="27"/>
        <v>49.542999999999999</v>
      </c>
      <c r="Q60" s="23">
        <f t="shared" si="27"/>
        <v>51.029290000000003</v>
      </c>
      <c r="R60" s="23">
        <f t="shared" si="27"/>
        <v>52.560168700000006</v>
      </c>
    </row>
    <row r="61" spans="1:18" x14ac:dyDescent="0.3">
      <c r="C61" s="23"/>
      <c r="D61" s="24"/>
      <c r="E61" s="23"/>
      <c r="F61" s="24"/>
      <c r="G61" s="23"/>
      <c r="H61" s="24"/>
      <c r="I61" s="23"/>
      <c r="J61" s="24"/>
      <c r="K61" s="27"/>
      <c r="L61" s="28"/>
      <c r="M61" s="27"/>
      <c r="N61" s="27"/>
      <c r="O61" s="23"/>
      <c r="P61" s="23"/>
      <c r="Q61" s="23"/>
      <c r="R61" s="23"/>
    </row>
    <row r="62" spans="1:18" x14ac:dyDescent="0.3">
      <c r="A62" s="22" t="s">
        <v>97</v>
      </c>
      <c r="C62" s="23"/>
      <c r="D62" s="24"/>
      <c r="E62" s="23"/>
      <c r="F62" s="24"/>
      <c r="G62" s="23"/>
      <c r="H62" s="24"/>
      <c r="I62" s="23"/>
      <c r="J62" s="24"/>
      <c r="K62" s="27"/>
      <c r="L62" s="28"/>
      <c r="M62" s="27"/>
      <c r="N62" s="27"/>
      <c r="O62" s="23"/>
      <c r="P62" s="23"/>
      <c r="Q62" s="23"/>
      <c r="R62" s="23"/>
    </row>
    <row r="63" spans="1:18" ht="12" hidden="1" customHeight="1" x14ac:dyDescent="0.3">
      <c r="A63" s="7" t="s">
        <v>98</v>
      </c>
      <c r="C63" s="23"/>
      <c r="D63" s="24">
        <v>0</v>
      </c>
      <c r="E63" s="23">
        <v>0</v>
      </c>
      <c r="F63" s="24">
        <v>0</v>
      </c>
      <c r="G63" s="23">
        <v>0</v>
      </c>
      <c r="H63" s="24">
        <v>0</v>
      </c>
      <c r="I63" s="23"/>
      <c r="J63" s="24">
        <f t="shared" si="1"/>
        <v>0</v>
      </c>
      <c r="K63" s="27">
        <v>0</v>
      </c>
      <c r="L63" s="28">
        <f t="shared" si="3"/>
        <v>0</v>
      </c>
      <c r="M63" s="27"/>
      <c r="N63" s="27"/>
      <c r="O63" s="23">
        <v>0</v>
      </c>
      <c r="P63" s="23">
        <v>0</v>
      </c>
      <c r="Q63" s="23">
        <v>0</v>
      </c>
      <c r="R63" s="23">
        <v>0</v>
      </c>
    </row>
    <row r="64" spans="1:18" x14ac:dyDescent="0.3">
      <c r="A64" s="7" t="s">
        <v>99</v>
      </c>
      <c r="B64" s="12" t="s">
        <v>100</v>
      </c>
      <c r="C64" s="23">
        <v>27.509399999999999</v>
      </c>
      <c r="D64" s="24">
        <v>24.272919089999998</v>
      </c>
      <c r="E64" s="23">
        <v>31.18</v>
      </c>
      <c r="F64" s="24">
        <v>27.512368291799998</v>
      </c>
      <c r="G64" s="23">
        <v>31.960307699999998</v>
      </c>
      <c r="H64" s="24">
        <v>28.200177499094998</v>
      </c>
      <c r="I64" s="23">
        <f t="shared" ref="I64:I65" si="28">G64+2.5</f>
        <v>34.460307700000001</v>
      </c>
      <c r="J64" s="24">
        <f t="shared" si="1"/>
        <v>30.406052499095001</v>
      </c>
      <c r="K64" s="25">
        <f t="shared" ref="K64:K65" si="29">I64*1.025</f>
        <v>35.3218153925</v>
      </c>
      <c r="L64" s="26">
        <f t="shared" si="3"/>
        <v>31.166203811572373</v>
      </c>
      <c r="M64" s="25"/>
      <c r="N64" s="25"/>
      <c r="O64" s="23">
        <f t="shared" ref="O64:O65" si="30">K64*1.03</f>
        <v>36.381469854275004</v>
      </c>
      <c r="P64" s="23">
        <f>O64*1.03</f>
        <v>37.472913949903251</v>
      </c>
      <c r="Q64" s="23">
        <f>P64*1.03</f>
        <v>38.597101368400352</v>
      </c>
      <c r="R64" s="23">
        <f t="shared" ref="R64:R65" si="31">Q64*1.03</f>
        <v>39.755014409452365</v>
      </c>
    </row>
    <row r="65" spans="1:18" x14ac:dyDescent="0.3">
      <c r="A65" s="7" t="s">
        <v>101</v>
      </c>
      <c r="B65" s="12" t="s">
        <v>102</v>
      </c>
      <c r="C65" s="23">
        <v>30.569399999999998</v>
      </c>
      <c r="D65" s="24">
        <v>26.972910089999996</v>
      </c>
      <c r="E65" s="23">
        <v>31.180788</v>
      </c>
      <c r="F65" s="24">
        <v>27.512368291799998</v>
      </c>
      <c r="G65" s="23">
        <v>31.960307699999998</v>
      </c>
      <c r="H65" s="24">
        <v>28.200177499094998</v>
      </c>
      <c r="I65" s="23">
        <f t="shared" si="28"/>
        <v>34.460307700000001</v>
      </c>
      <c r="J65" s="24">
        <f t="shared" si="1"/>
        <v>30.406052499095001</v>
      </c>
      <c r="K65" s="25">
        <f t="shared" si="29"/>
        <v>35.3218153925</v>
      </c>
      <c r="L65" s="26">
        <f t="shared" si="3"/>
        <v>31.166203811572373</v>
      </c>
      <c r="M65" s="25"/>
      <c r="N65" s="25"/>
      <c r="O65" s="23">
        <f t="shared" si="30"/>
        <v>36.381469854275004</v>
      </c>
      <c r="P65" s="23">
        <f>O65*1.03</f>
        <v>37.472913949903251</v>
      </c>
      <c r="Q65" s="23">
        <f>P65*1.03</f>
        <v>38.597101368400352</v>
      </c>
      <c r="R65" s="23">
        <f t="shared" si="31"/>
        <v>39.755014409452365</v>
      </c>
    </row>
    <row r="66" spans="1:18" x14ac:dyDescent="0.3">
      <c r="C66" s="23"/>
      <c r="D66" s="24"/>
      <c r="E66" s="23"/>
      <c r="F66" s="24"/>
      <c r="G66" s="23"/>
      <c r="H66" s="24"/>
      <c r="I66" s="23"/>
      <c r="J66" s="24"/>
      <c r="K66" s="27"/>
      <c r="L66" s="28"/>
      <c r="M66" s="27"/>
      <c r="N66" s="27"/>
      <c r="O66" s="23"/>
      <c r="P66" s="23"/>
      <c r="Q66" s="23"/>
      <c r="R66" s="23"/>
    </row>
    <row r="67" spans="1:18" x14ac:dyDescent="0.3">
      <c r="A67" s="22" t="s">
        <v>103</v>
      </c>
      <c r="C67" s="23"/>
      <c r="D67" s="24"/>
      <c r="E67" s="23"/>
      <c r="F67" s="24"/>
      <c r="G67" s="23"/>
      <c r="H67" s="24"/>
      <c r="I67" s="23"/>
      <c r="J67" s="24"/>
      <c r="K67" s="27"/>
      <c r="L67" s="28"/>
      <c r="M67" s="27"/>
      <c r="N67" s="27"/>
      <c r="O67" s="23"/>
      <c r="P67" s="23"/>
      <c r="Q67" s="23"/>
      <c r="R67" s="23"/>
    </row>
    <row r="68" spans="1:18" x14ac:dyDescent="0.3">
      <c r="A68" s="7" t="s">
        <v>104</v>
      </c>
      <c r="B68" s="12" t="s">
        <v>105</v>
      </c>
      <c r="C68" s="23">
        <v>27.570600000000002</v>
      </c>
      <c r="D68" s="24">
        <v>24.32691891</v>
      </c>
      <c r="E68" s="23">
        <v>28.122012000000002</v>
      </c>
      <c r="F68" s="24">
        <v>24.813457288200002</v>
      </c>
      <c r="G68" s="23">
        <v>28.825062299999999</v>
      </c>
      <c r="H68" s="24">
        <v>25.44</v>
      </c>
      <c r="I68" s="23">
        <f>G68+2.5</f>
        <v>31.325062299999999</v>
      </c>
      <c r="J68" s="24">
        <f t="shared" si="1"/>
        <v>27.639668720404998</v>
      </c>
      <c r="K68" s="25">
        <f t="shared" ref="K68:K70" si="32">I68*1.025</f>
        <v>32.108188857499997</v>
      </c>
      <c r="L68" s="26">
        <f t="shared" si="3"/>
        <v>28.330660438415119</v>
      </c>
      <c r="M68" s="25"/>
      <c r="N68" s="25"/>
      <c r="O68" s="23">
        <f t="shared" ref="O68:O70" si="33">K68*1.03</f>
        <v>33.071434523224994</v>
      </c>
      <c r="P68" s="23">
        <f t="shared" ref="P68:R70" si="34">O68*1.03</f>
        <v>34.063577558921743</v>
      </c>
      <c r="Q68" s="23">
        <f t="shared" si="34"/>
        <v>35.085484885689397</v>
      </c>
      <c r="R68" s="23">
        <f t="shared" si="34"/>
        <v>36.138049432260082</v>
      </c>
    </row>
    <row r="69" spans="1:18" x14ac:dyDescent="0.3">
      <c r="A69" s="7" t="s">
        <v>106</v>
      </c>
      <c r="B69" s="12" t="s">
        <v>107</v>
      </c>
      <c r="C69" s="23">
        <v>26.734200000000001</v>
      </c>
      <c r="D69" s="24">
        <v>23.588921370000001</v>
      </c>
      <c r="E69" s="23">
        <v>27.268884000000003</v>
      </c>
      <c r="F69" s="24">
        <v>24.060699797400002</v>
      </c>
      <c r="G69" s="23">
        <v>27.950606100000002</v>
      </c>
      <c r="H69" s="24">
        <v>24.662217292335001</v>
      </c>
      <c r="I69" s="23">
        <f t="shared" ref="I69:I70" si="35">G69+2.5</f>
        <v>30.450606100000002</v>
      </c>
      <c r="J69" s="24">
        <f t="shared" si="1"/>
        <v>26.868092292335</v>
      </c>
      <c r="K69" s="25">
        <f t="shared" si="32"/>
        <v>31.2118712525</v>
      </c>
      <c r="L69" s="26">
        <f t="shared" si="3"/>
        <v>27.539794599643376</v>
      </c>
      <c r="M69" s="25"/>
      <c r="N69" s="25"/>
      <c r="O69" s="23">
        <f t="shared" si="33"/>
        <v>32.148227390075</v>
      </c>
      <c r="P69" s="23">
        <f t="shared" si="34"/>
        <v>33.112674211777254</v>
      </c>
      <c r="Q69" s="23">
        <f t="shared" si="34"/>
        <v>34.10605443813057</v>
      </c>
      <c r="R69" s="23">
        <f t="shared" si="34"/>
        <v>35.129236071274491</v>
      </c>
    </row>
    <row r="70" spans="1:18" x14ac:dyDescent="0.3">
      <c r="A70" s="7" t="s">
        <v>108</v>
      </c>
      <c r="B70" s="12" t="s">
        <v>109</v>
      </c>
      <c r="C70" s="23">
        <v>24.5106</v>
      </c>
      <c r="D70" s="24">
        <v>21.626927909999999</v>
      </c>
      <c r="E70" s="23">
        <v>25.000812</v>
      </c>
      <c r="F70" s="24">
        <v>22.0594664682</v>
      </c>
      <c r="G70" s="23">
        <v>25.625832299999999</v>
      </c>
      <c r="H70" s="24">
        <v>22.610953129904999</v>
      </c>
      <c r="I70" s="23">
        <f t="shared" si="35"/>
        <v>28.125832299999999</v>
      </c>
      <c r="J70" s="24">
        <f t="shared" si="1"/>
        <v>24.816828129904998</v>
      </c>
      <c r="K70" s="25">
        <f t="shared" si="32"/>
        <v>28.828978107499996</v>
      </c>
      <c r="L70" s="26">
        <f t="shared" si="3"/>
        <v>25.437248833152619</v>
      </c>
      <c r="M70" s="25"/>
      <c r="N70" s="25"/>
      <c r="O70" s="23">
        <f t="shared" si="33"/>
        <v>29.693847450724995</v>
      </c>
      <c r="P70" s="23">
        <f t="shared" si="34"/>
        <v>30.584662874246746</v>
      </c>
      <c r="Q70" s="23">
        <f t="shared" si="34"/>
        <v>31.502202760474148</v>
      </c>
      <c r="R70" s="23">
        <f t="shared" si="34"/>
        <v>32.44726884328837</v>
      </c>
    </row>
    <row r="71" spans="1:18" x14ac:dyDescent="0.3">
      <c r="C71" s="23"/>
      <c r="D71" s="24"/>
      <c r="E71" s="23"/>
      <c r="F71" s="24"/>
      <c r="G71" s="23"/>
      <c r="H71" s="24"/>
      <c r="I71" s="23"/>
      <c r="J71" s="24"/>
      <c r="K71" s="27"/>
      <c r="L71" s="28"/>
      <c r="M71" s="27"/>
      <c r="N71" s="27"/>
      <c r="O71" s="23"/>
      <c r="P71" s="23"/>
      <c r="Q71" s="23"/>
      <c r="R71" s="23"/>
    </row>
    <row r="72" spans="1:18" x14ac:dyDescent="0.3">
      <c r="C72" s="23"/>
      <c r="D72" s="24"/>
      <c r="E72" s="23"/>
      <c r="F72" s="24"/>
      <c r="G72" s="23"/>
      <c r="H72" s="24"/>
      <c r="I72" s="23"/>
      <c r="J72" s="24"/>
      <c r="K72" s="27"/>
      <c r="L72" s="28"/>
      <c r="M72" s="27"/>
      <c r="N72" s="27"/>
      <c r="O72" s="23"/>
      <c r="P72" s="23"/>
      <c r="Q72" s="23"/>
      <c r="R72" s="23"/>
    </row>
    <row r="73" spans="1:18" x14ac:dyDescent="0.3">
      <c r="A73" s="29" t="s">
        <v>110</v>
      </c>
      <c r="C73" s="23"/>
      <c r="D73" s="24"/>
      <c r="E73" s="23"/>
      <c r="F73" s="24"/>
      <c r="G73" s="23"/>
      <c r="H73" s="24"/>
      <c r="I73" s="23"/>
      <c r="J73" s="24"/>
      <c r="K73" s="27"/>
      <c r="L73" s="28"/>
      <c r="M73" s="27"/>
      <c r="N73" s="27"/>
      <c r="O73" s="23"/>
      <c r="P73" s="23"/>
      <c r="Q73" s="23"/>
      <c r="R73" s="23"/>
    </row>
    <row r="74" spans="1:18" x14ac:dyDescent="0.3">
      <c r="C74" s="23"/>
      <c r="D74" s="24"/>
      <c r="E74" s="23"/>
      <c r="F74" s="24"/>
      <c r="G74" s="23"/>
      <c r="H74" s="24"/>
      <c r="I74" s="23"/>
      <c r="J74" s="24"/>
      <c r="K74" s="27"/>
      <c r="L74" s="28"/>
      <c r="M74" s="27"/>
      <c r="N74" s="27"/>
      <c r="O74" s="23"/>
      <c r="P74" s="23"/>
      <c r="Q74" s="23"/>
      <c r="R74" s="23"/>
    </row>
    <row r="75" spans="1:18" x14ac:dyDescent="0.3">
      <c r="A75" s="22" t="s">
        <v>111</v>
      </c>
      <c r="C75" s="23"/>
      <c r="D75" s="24"/>
      <c r="E75" s="23"/>
      <c r="F75" s="24"/>
      <c r="G75" s="23"/>
      <c r="H75" s="24"/>
      <c r="I75" s="23"/>
      <c r="J75" s="24"/>
      <c r="K75" s="27"/>
      <c r="L75" s="28"/>
      <c r="M75" s="27"/>
      <c r="N75" s="27"/>
      <c r="O75" s="23"/>
      <c r="P75" s="23"/>
      <c r="Q75" s="23"/>
      <c r="R75" s="23"/>
    </row>
    <row r="76" spans="1:18" x14ac:dyDescent="0.3">
      <c r="A76" s="7" t="s">
        <v>112</v>
      </c>
      <c r="B76" s="12" t="s">
        <v>113</v>
      </c>
      <c r="C76" s="23">
        <v>34.904400000000003</v>
      </c>
      <c r="D76" s="24">
        <v>30.797897340000002</v>
      </c>
      <c r="E76" s="23">
        <v>35.602488000000001</v>
      </c>
      <c r="F76" s="24">
        <v>31.4138552868</v>
      </c>
      <c r="G76" s="23">
        <f>E76*1.025</f>
        <v>36.492550199999997</v>
      </c>
      <c r="H76" s="24">
        <f>G76*0.88235</f>
        <v>32.199201668969998</v>
      </c>
      <c r="I76" s="23">
        <f t="shared" ref="I76:I78" si="36">G76+2.5</f>
        <v>38.992550199999997</v>
      </c>
      <c r="J76" s="24">
        <f t="shared" ref="J76:J138" si="37">I76*0.88235</f>
        <v>34.405076668969997</v>
      </c>
      <c r="K76" s="25">
        <f t="shared" ref="K76:K78" si="38">I76*1.025</f>
        <v>39.967363954999996</v>
      </c>
      <c r="L76" s="26">
        <f t="shared" ref="L76:L138" si="39">K76*0.88235</f>
        <v>35.265203585694245</v>
      </c>
      <c r="M76" s="25"/>
      <c r="N76" s="25"/>
      <c r="O76" s="23">
        <f t="shared" ref="O76:O78" si="40">K76*1.03</f>
        <v>41.166384873649996</v>
      </c>
      <c r="P76" s="23">
        <f t="shared" ref="P76:R78" si="41">O76*1.03</f>
        <v>42.401376419859496</v>
      </c>
      <c r="Q76" s="23">
        <f t="shared" si="41"/>
        <v>43.673417712455283</v>
      </c>
      <c r="R76" s="23">
        <f t="shared" si="41"/>
        <v>44.983620243828945</v>
      </c>
    </row>
    <row r="77" spans="1:18" x14ac:dyDescent="0.3">
      <c r="A77" s="7" t="s">
        <v>114</v>
      </c>
      <c r="B77" s="12" t="s">
        <v>115</v>
      </c>
      <c r="C77" s="23">
        <v>29.988</v>
      </c>
      <c r="D77" s="24">
        <v>26.459911799999997</v>
      </c>
      <c r="E77" s="23">
        <v>31.59</v>
      </c>
      <c r="F77" s="24">
        <f>E77*0.88235</f>
        <v>27.8734365</v>
      </c>
      <c r="G77" s="23">
        <f t="shared" ref="G77:G78" si="42">E77*1.025</f>
        <v>32.379749999999994</v>
      </c>
      <c r="H77" s="24">
        <f t="shared" ref="H77:H78" si="43">G77*0.88235</f>
        <v>28.570272412499992</v>
      </c>
      <c r="I77" s="23">
        <f t="shared" si="36"/>
        <v>34.879749999999994</v>
      </c>
      <c r="J77" s="24">
        <f t="shared" si="37"/>
        <v>30.776147412499995</v>
      </c>
      <c r="K77" s="25">
        <f t="shared" si="38"/>
        <v>35.751743749999989</v>
      </c>
      <c r="L77" s="26">
        <f t="shared" si="39"/>
        <v>31.545551097812488</v>
      </c>
      <c r="M77" s="25"/>
      <c r="N77" s="25"/>
      <c r="O77" s="23">
        <f t="shared" si="40"/>
        <v>36.82429606249999</v>
      </c>
      <c r="P77" s="23">
        <f t="shared" si="41"/>
        <v>37.929024944374987</v>
      </c>
      <c r="Q77" s="23">
        <f t="shared" si="41"/>
        <v>39.06689569270624</v>
      </c>
      <c r="R77" s="23">
        <f t="shared" si="41"/>
        <v>40.238902563487429</v>
      </c>
    </row>
    <row r="78" spans="1:18" x14ac:dyDescent="0.3">
      <c r="A78" s="7" t="s">
        <v>116</v>
      </c>
      <c r="B78" s="12" t="s">
        <v>117</v>
      </c>
      <c r="C78" s="23">
        <v>26.672999999999998</v>
      </c>
      <c r="D78" s="24">
        <v>23.534921549999996</v>
      </c>
      <c r="E78" s="23">
        <v>28.21</v>
      </c>
      <c r="F78" s="24">
        <f>E78*0.88235</f>
        <v>24.8910935</v>
      </c>
      <c r="G78" s="23">
        <f t="shared" si="42"/>
        <v>28.915249999999997</v>
      </c>
      <c r="H78" s="24">
        <f t="shared" si="43"/>
        <v>25.513370837499995</v>
      </c>
      <c r="I78" s="23">
        <f t="shared" si="36"/>
        <v>31.415249999999997</v>
      </c>
      <c r="J78" s="24">
        <f t="shared" si="37"/>
        <v>27.719245837499997</v>
      </c>
      <c r="K78" s="25">
        <f t="shared" si="38"/>
        <v>32.200631249999994</v>
      </c>
      <c r="L78" s="26">
        <f t="shared" si="39"/>
        <v>28.412226983437492</v>
      </c>
      <c r="M78" s="25"/>
      <c r="N78" s="25"/>
      <c r="O78" s="23">
        <f t="shared" si="40"/>
        <v>33.166650187499997</v>
      </c>
      <c r="P78" s="23">
        <f t="shared" si="41"/>
        <v>34.161649693125</v>
      </c>
      <c r="Q78" s="23">
        <f t="shared" si="41"/>
        <v>35.186499183918748</v>
      </c>
      <c r="R78" s="23">
        <f t="shared" si="41"/>
        <v>36.242094159436313</v>
      </c>
    </row>
    <row r="79" spans="1:18" x14ac:dyDescent="0.3">
      <c r="C79" s="23"/>
      <c r="D79" s="24"/>
      <c r="E79" s="23"/>
      <c r="F79" s="24"/>
      <c r="G79" s="23"/>
      <c r="H79" s="24"/>
      <c r="I79" s="23"/>
      <c r="J79" s="24"/>
      <c r="K79" s="27"/>
      <c r="L79" s="28"/>
      <c r="M79" s="27"/>
      <c r="N79" s="27"/>
      <c r="O79" s="23"/>
      <c r="P79" s="23"/>
      <c r="Q79" s="23"/>
      <c r="R79" s="23"/>
    </row>
    <row r="80" spans="1:18" x14ac:dyDescent="0.3">
      <c r="C80" s="23"/>
      <c r="D80" s="24"/>
      <c r="E80" s="23"/>
      <c r="F80" s="24"/>
      <c r="G80" s="23"/>
      <c r="H80" s="24"/>
      <c r="I80" s="23"/>
      <c r="J80" s="24"/>
      <c r="K80" s="27"/>
      <c r="L80" s="28"/>
      <c r="M80" s="27"/>
      <c r="N80" s="27"/>
      <c r="O80" s="23"/>
      <c r="P80" s="23"/>
      <c r="Q80" s="23"/>
      <c r="R80" s="23"/>
    </row>
    <row r="81" spans="1:18" x14ac:dyDescent="0.3">
      <c r="A81" s="22" t="s">
        <v>118</v>
      </c>
      <c r="C81" s="23"/>
      <c r="D81" s="24"/>
      <c r="E81" s="23"/>
      <c r="F81" s="24"/>
      <c r="G81" s="23"/>
      <c r="H81" s="24"/>
      <c r="I81" s="23"/>
      <c r="J81" s="24"/>
      <c r="K81" s="27"/>
      <c r="L81" s="28"/>
      <c r="M81" s="27"/>
      <c r="N81" s="27"/>
      <c r="O81" s="23"/>
      <c r="P81" s="23"/>
      <c r="Q81" s="23"/>
      <c r="R81" s="23"/>
    </row>
    <row r="82" spans="1:18" x14ac:dyDescent="0.3">
      <c r="A82" s="7" t="s">
        <v>119</v>
      </c>
      <c r="B82" s="12" t="s">
        <v>120</v>
      </c>
      <c r="C82" s="23">
        <v>46.654800000000002</v>
      </c>
      <c r="D82" s="24">
        <v>41.165862779999998</v>
      </c>
      <c r="E82" s="23">
        <v>47.587896000000001</v>
      </c>
      <c r="F82" s="24">
        <v>41.9891800356</v>
      </c>
      <c r="G82" s="23">
        <v>48.777593399999994</v>
      </c>
      <c r="H82" s="24">
        <v>43.038909536489996</v>
      </c>
      <c r="I82" s="23">
        <f t="shared" ref="I82:I85" si="44">G82+2.5</f>
        <v>51.277593399999994</v>
      </c>
      <c r="J82" s="24">
        <f t="shared" si="37"/>
        <v>45.244784536489995</v>
      </c>
      <c r="K82" s="25">
        <f t="shared" ref="K82:K85" si="45">I82*1.025</f>
        <v>52.559533234999989</v>
      </c>
      <c r="L82" s="26">
        <f t="shared" si="39"/>
        <v>46.37590414990224</v>
      </c>
      <c r="M82" s="25"/>
      <c r="N82" s="25"/>
      <c r="O82" s="23">
        <f t="shared" ref="O82:O85" si="46">K82*1.03</f>
        <v>54.136319232049992</v>
      </c>
      <c r="P82" s="23">
        <f t="shared" ref="P82:R85" si="47">O82*1.03</f>
        <v>55.760408809011494</v>
      </c>
      <c r="Q82" s="23">
        <f t="shared" si="47"/>
        <v>57.433221073281842</v>
      </c>
      <c r="R82" s="23">
        <f t="shared" si="47"/>
        <v>59.156217705480302</v>
      </c>
    </row>
    <row r="83" spans="1:18" x14ac:dyDescent="0.3">
      <c r="A83" s="7" t="s">
        <v>121</v>
      </c>
      <c r="B83" s="12" t="s">
        <v>122</v>
      </c>
      <c r="C83" s="23">
        <v>40.738799999999998</v>
      </c>
      <c r="D83" s="24">
        <v>35.945880179999996</v>
      </c>
      <c r="E83" s="23">
        <v>41.553576</v>
      </c>
      <c r="F83" s="24">
        <v>36.664797783600001</v>
      </c>
      <c r="G83" s="23">
        <v>42.592415399999993</v>
      </c>
      <c r="H83" s="24">
        <v>37.58141772818999</v>
      </c>
      <c r="I83" s="23">
        <f t="shared" si="44"/>
        <v>45.092415399999993</v>
      </c>
      <c r="J83" s="24">
        <f t="shared" si="37"/>
        <v>39.787292728189989</v>
      </c>
      <c r="K83" s="25">
        <f t="shared" si="45"/>
        <v>46.219725784999987</v>
      </c>
      <c r="L83" s="26">
        <f t="shared" si="39"/>
        <v>40.781975046394734</v>
      </c>
      <c r="M83" s="25"/>
      <c r="N83" s="25"/>
      <c r="O83" s="23">
        <f t="shared" si="46"/>
        <v>47.606317558549989</v>
      </c>
      <c r="P83" s="23">
        <f t="shared" si="47"/>
        <v>49.034507085306487</v>
      </c>
      <c r="Q83" s="23">
        <f t="shared" si="47"/>
        <v>50.505542297865681</v>
      </c>
      <c r="R83" s="23">
        <f t="shared" si="47"/>
        <v>52.020708566801652</v>
      </c>
    </row>
    <row r="84" spans="1:18" x14ac:dyDescent="0.3">
      <c r="A84" s="7" t="s">
        <v>123</v>
      </c>
      <c r="B84" s="12" t="s">
        <v>124</v>
      </c>
      <c r="C84" s="23">
        <v>32.568600000000004</v>
      </c>
      <c r="D84" s="24">
        <v>28.736904210000002</v>
      </c>
      <c r="E84" s="23">
        <v>33.219972000000006</v>
      </c>
      <c r="F84" s="24">
        <v>29.311642294200002</v>
      </c>
      <c r="G84" s="23">
        <v>34.050471300000005</v>
      </c>
      <c r="H84" s="24">
        <v>30.044433351555003</v>
      </c>
      <c r="I84" s="23">
        <f t="shared" si="44"/>
        <v>36.550471300000005</v>
      </c>
      <c r="J84" s="24">
        <f t="shared" si="37"/>
        <v>32.250308351555006</v>
      </c>
      <c r="K84" s="25">
        <f t="shared" si="45"/>
        <v>37.464233082500002</v>
      </c>
      <c r="L84" s="26">
        <f t="shared" si="39"/>
        <v>33.056566060343876</v>
      </c>
      <c r="M84" s="25"/>
      <c r="N84" s="25"/>
      <c r="O84" s="23">
        <f t="shared" si="46"/>
        <v>38.588160074975001</v>
      </c>
      <c r="P84" s="23">
        <f t="shared" si="47"/>
        <v>39.745804877224252</v>
      </c>
      <c r="Q84" s="23">
        <f t="shared" si="47"/>
        <v>40.938179023540982</v>
      </c>
      <c r="R84" s="23">
        <f t="shared" si="47"/>
        <v>42.166324394247212</v>
      </c>
    </row>
    <row r="85" spans="1:18" x14ac:dyDescent="0.3">
      <c r="A85" s="7" t="s">
        <v>125</v>
      </c>
      <c r="B85" s="12" t="s">
        <v>126</v>
      </c>
      <c r="C85" s="23">
        <v>26.101800000000001</v>
      </c>
      <c r="D85" s="24">
        <v>23.030923229999999</v>
      </c>
      <c r="E85" s="23">
        <v>26.623836000000001</v>
      </c>
      <c r="F85" s="24">
        <v>23.491541694599999</v>
      </c>
      <c r="G85" s="23">
        <v>27.289431899999997</v>
      </c>
      <c r="H85" s="24">
        <v>24.078830236964997</v>
      </c>
      <c r="I85" s="23">
        <f t="shared" si="44"/>
        <v>29.789431899999997</v>
      </c>
      <c r="J85" s="24">
        <f t="shared" si="37"/>
        <v>26.284705236964996</v>
      </c>
      <c r="K85" s="25">
        <f t="shared" si="45"/>
        <v>30.534167697499996</v>
      </c>
      <c r="L85" s="26">
        <f t="shared" si="39"/>
        <v>26.941822867889119</v>
      </c>
      <c r="M85" s="25"/>
      <c r="N85" s="25"/>
      <c r="O85" s="23">
        <f t="shared" si="46"/>
        <v>31.450192728424998</v>
      </c>
      <c r="P85" s="23">
        <f t="shared" si="47"/>
        <v>32.393698510277751</v>
      </c>
      <c r="Q85" s="23">
        <f t="shared" si="47"/>
        <v>33.365509465586086</v>
      </c>
      <c r="R85" s="23">
        <f t="shared" si="47"/>
        <v>34.366474749553667</v>
      </c>
    </row>
    <row r="86" spans="1:18" x14ac:dyDescent="0.3">
      <c r="C86" s="23"/>
      <c r="D86" s="24"/>
      <c r="E86" s="23"/>
      <c r="F86" s="24"/>
      <c r="G86" s="23"/>
      <c r="H86" s="24"/>
      <c r="I86" s="23"/>
      <c r="J86" s="24"/>
      <c r="K86" s="27"/>
      <c r="L86" s="28"/>
      <c r="M86" s="27"/>
      <c r="N86" s="27"/>
      <c r="O86" s="23"/>
      <c r="P86" s="23"/>
      <c r="Q86" s="23"/>
      <c r="R86" s="23"/>
    </row>
    <row r="87" spans="1:18" x14ac:dyDescent="0.3">
      <c r="A87" s="29" t="s">
        <v>127</v>
      </c>
      <c r="B87" s="35"/>
      <c r="C87" s="23"/>
      <c r="D87" s="24"/>
      <c r="E87" s="23"/>
      <c r="F87" s="24"/>
      <c r="G87" s="23"/>
      <c r="H87" s="24"/>
      <c r="I87" s="23"/>
      <c r="J87" s="24"/>
      <c r="K87" s="27"/>
      <c r="L87" s="28"/>
      <c r="M87" s="27"/>
      <c r="N87" s="27"/>
      <c r="O87" s="23"/>
      <c r="P87" s="23"/>
      <c r="Q87" s="23"/>
      <c r="R87" s="23"/>
    </row>
    <row r="88" spans="1:18" x14ac:dyDescent="0.3">
      <c r="A88" s="29"/>
      <c r="B88" s="35"/>
      <c r="C88" s="23"/>
      <c r="D88" s="24"/>
      <c r="E88" s="23"/>
      <c r="F88" s="24"/>
      <c r="G88" s="23"/>
      <c r="H88" s="24"/>
      <c r="I88" s="23"/>
      <c r="J88" s="24"/>
      <c r="K88" s="27"/>
      <c r="L88" s="28"/>
      <c r="M88" s="27"/>
      <c r="N88" s="27"/>
      <c r="O88" s="23"/>
      <c r="P88" s="23"/>
      <c r="Q88" s="23"/>
      <c r="R88" s="23"/>
    </row>
    <row r="89" spans="1:18" x14ac:dyDescent="0.3">
      <c r="A89" s="7" t="s">
        <v>128</v>
      </c>
      <c r="B89" s="12">
        <v>523</v>
      </c>
      <c r="C89" s="23">
        <v>34.904400000000003</v>
      </c>
      <c r="D89" s="24">
        <v>30.797897340000002</v>
      </c>
      <c r="E89" s="23">
        <v>35.602488000000001</v>
      </c>
      <c r="F89" s="24">
        <v>31.4138552868</v>
      </c>
      <c r="G89" s="23">
        <v>36.492550199999997</v>
      </c>
      <c r="H89" s="24">
        <v>32.199201668969998</v>
      </c>
      <c r="I89" s="23">
        <f>G89+2.5</f>
        <v>38.992550199999997</v>
      </c>
      <c r="J89" s="24">
        <f t="shared" si="37"/>
        <v>34.405076668969997</v>
      </c>
      <c r="K89" s="25">
        <f>I89*1.025</f>
        <v>39.967363954999996</v>
      </c>
      <c r="L89" s="26">
        <f t="shared" si="39"/>
        <v>35.265203585694245</v>
      </c>
      <c r="M89" s="25"/>
      <c r="N89" s="25"/>
      <c r="O89" s="23">
        <f t="shared" ref="O89" si="48">K89*1.03</f>
        <v>41.166384873649996</v>
      </c>
      <c r="P89" s="23">
        <f>O89*1.03</f>
        <v>42.401376419859496</v>
      </c>
      <c r="Q89" s="23">
        <f>P89*1.03</f>
        <v>43.673417712455283</v>
      </c>
      <c r="R89" s="23">
        <f t="shared" ref="R89" si="49">Q89*1.03</f>
        <v>44.983620243828945</v>
      </c>
    </row>
    <row r="90" spans="1:18" x14ac:dyDescent="0.3">
      <c r="A90" s="12"/>
      <c r="C90" s="23"/>
      <c r="D90" s="24"/>
      <c r="E90" s="23"/>
      <c r="F90" s="24"/>
      <c r="G90" s="23"/>
      <c r="H90" s="24"/>
      <c r="I90" s="23"/>
      <c r="J90" s="24"/>
      <c r="K90" s="27"/>
      <c r="L90" s="28"/>
      <c r="M90" s="27"/>
      <c r="N90" s="27"/>
      <c r="O90" s="23"/>
      <c r="P90" s="23"/>
      <c r="Q90" s="23"/>
      <c r="R90" s="23"/>
    </row>
    <row r="91" spans="1:18" x14ac:dyDescent="0.3">
      <c r="A91" s="17" t="s">
        <v>129</v>
      </c>
      <c r="B91" s="17"/>
      <c r="C91" s="23"/>
      <c r="D91" s="24"/>
      <c r="E91" s="23"/>
      <c r="F91" s="24"/>
      <c r="G91" s="23"/>
      <c r="H91" s="24"/>
      <c r="I91" s="23"/>
      <c r="J91" s="24"/>
      <c r="K91" s="27"/>
      <c r="L91" s="28"/>
      <c r="M91" s="27"/>
      <c r="N91" s="27"/>
      <c r="O91" s="23"/>
      <c r="P91" s="23"/>
      <c r="Q91" s="23"/>
      <c r="R91" s="23"/>
    </row>
    <row r="92" spans="1:18" x14ac:dyDescent="0.3">
      <c r="A92" s="7" t="s">
        <v>114</v>
      </c>
      <c r="B92" s="12">
        <v>4002</v>
      </c>
      <c r="C92" s="23">
        <v>29.988</v>
      </c>
      <c r="D92" s="24">
        <v>26.459911799999997</v>
      </c>
      <c r="E92" s="23">
        <v>30.587759999999999</v>
      </c>
      <c r="F92" s="24">
        <v>26.989110036</v>
      </c>
      <c r="G92" s="23">
        <v>31.352453999999998</v>
      </c>
      <c r="H92" s="24">
        <v>27.663837786899997</v>
      </c>
      <c r="I92" s="23">
        <f t="shared" ref="I92:I93" si="50">G92+2.5</f>
        <v>33.852453999999994</v>
      </c>
      <c r="J92" s="24">
        <f t="shared" si="37"/>
        <v>29.869712786899996</v>
      </c>
      <c r="K92" s="25">
        <f t="shared" ref="K92:K93" si="51">I92*1.025</f>
        <v>34.698765349999988</v>
      </c>
      <c r="L92" s="26">
        <f t="shared" si="39"/>
        <v>30.616455606572487</v>
      </c>
      <c r="M92" s="25"/>
      <c r="N92" s="25"/>
      <c r="O92" s="23">
        <f t="shared" ref="O92:O93" si="52">K92*1.03</f>
        <v>35.739728310499991</v>
      </c>
      <c r="P92" s="23">
        <f>O92*1.03</f>
        <v>36.811920159814996</v>
      </c>
      <c r="Q92" s="23">
        <f>P92*1.03</f>
        <v>37.916277764609447</v>
      </c>
      <c r="R92" s="23">
        <f t="shared" ref="R92:R93" si="53">Q92*1.03</f>
        <v>39.053766097547729</v>
      </c>
    </row>
    <row r="93" spans="1:18" x14ac:dyDescent="0.3">
      <c r="A93" s="7" t="s">
        <v>116</v>
      </c>
      <c r="B93" s="12">
        <v>4003</v>
      </c>
      <c r="C93" s="23">
        <v>26.672999999999998</v>
      </c>
      <c r="D93" s="24">
        <v>23.534921549999996</v>
      </c>
      <c r="E93" s="23">
        <v>27.20646</v>
      </c>
      <c r="F93" s="24">
        <v>24.005619980999999</v>
      </c>
      <c r="G93" s="23">
        <v>27.886621499999997</v>
      </c>
      <c r="H93" s="24">
        <v>24.605760480524996</v>
      </c>
      <c r="I93" s="23">
        <f t="shared" si="50"/>
        <v>30.386621499999997</v>
      </c>
      <c r="J93" s="24">
        <f t="shared" si="37"/>
        <v>26.811635480524995</v>
      </c>
      <c r="K93" s="25">
        <f t="shared" si="51"/>
        <v>31.146287037499995</v>
      </c>
      <c r="L93" s="26">
        <f t="shared" si="39"/>
        <v>27.481926367538119</v>
      </c>
      <c r="M93" s="25"/>
      <c r="N93" s="25"/>
      <c r="O93" s="23">
        <f t="shared" si="52"/>
        <v>32.080675648624997</v>
      </c>
      <c r="P93" s="23">
        <f>O93*1.03</f>
        <v>33.04309591808375</v>
      </c>
      <c r="Q93" s="23">
        <f>P93*1.03</f>
        <v>34.034388795626263</v>
      </c>
      <c r="R93" s="23">
        <f t="shared" si="53"/>
        <v>35.055420459495053</v>
      </c>
    </row>
    <row r="94" spans="1:18" x14ac:dyDescent="0.3">
      <c r="C94" s="23"/>
      <c r="D94" s="24"/>
      <c r="E94" s="23"/>
      <c r="F94" s="24"/>
      <c r="G94" s="23"/>
      <c r="H94" s="24"/>
      <c r="I94" s="23"/>
      <c r="J94" s="24"/>
      <c r="K94" s="27"/>
      <c r="L94" s="28"/>
      <c r="M94" s="27"/>
      <c r="N94" s="27"/>
      <c r="O94" s="23"/>
      <c r="P94" s="23"/>
      <c r="Q94" s="23"/>
      <c r="R94" s="23"/>
    </row>
    <row r="95" spans="1:18" x14ac:dyDescent="0.3">
      <c r="A95" s="22" t="s">
        <v>130</v>
      </c>
      <c r="B95" s="17"/>
      <c r="C95" s="23"/>
      <c r="D95" s="24"/>
      <c r="E95" s="23"/>
      <c r="F95" s="24"/>
      <c r="G95" s="23"/>
      <c r="H95" s="24"/>
      <c r="I95" s="23"/>
      <c r="J95" s="24"/>
      <c r="K95" s="27"/>
      <c r="L95" s="28"/>
      <c r="M95" s="27"/>
      <c r="N95" s="27"/>
      <c r="O95" s="23"/>
      <c r="P95" s="23"/>
      <c r="Q95" s="23"/>
      <c r="R95" s="23"/>
    </row>
    <row r="96" spans="1:18" ht="12" hidden="1" customHeight="1" x14ac:dyDescent="0.3">
      <c r="A96" s="7" t="s">
        <v>131</v>
      </c>
      <c r="C96" s="23"/>
      <c r="D96" s="24">
        <v>0</v>
      </c>
      <c r="E96" s="23">
        <v>0</v>
      </c>
      <c r="F96" s="24">
        <v>0</v>
      </c>
      <c r="G96" s="23">
        <v>0</v>
      </c>
      <c r="H96" s="24">
        <v>0</v>
      </c>
      <c r="I96" s="23"/>
      <c r="J96" s="24">
        <f t="shared" si="37"/>
        <v>0</v>
      </c>
      <c r="K96" s="27">
        <v>0</v>
      </c>
      <c r="L96" s="28">
        <f t="shared" si="39"/>
        <v>0</v>
      </c>
      <c r="M96" s="27"/>
      <c r="N96" s="27"/>
      <c r="O96" s="23">
        <v>0</v>
      </c>
      <c r="P96" s="23">
        <v>0</v>
      </c>
      <c r="Q96" s="23">
        <v>0</v>
      </c>
      <c r="R96" s="23">
        <v>0</v>
      </c>
    </row>
    <row r="97" spans="1:18" x14ac:dyDescent="0.3">
      <c r="A97" s="7" t="s">
        <v>114</v>
      </c>
      <c r="B97" s="12" t="s">
        <v>132</v>
      </c>
      <c r="C97" s="23">
        <v>28.254000000000001</v>
      </c>
      <c r="D97" s="24">
        <v>24.929916899999998</v>
      </c>
      <c r="E97" s="23">
        <v>28.819080000000003</v>
      </c>
      <c r="F97" s="24">
        <v>25.428515238000003</v>
      </c>
      <c r="G97" s="23">
        <v>29.539557000000002</v>
      </c>
      <c r="H97" s="24">
        <v>26.064228118950002</v>
      </c>
      <c r="I97" s="23">
        <f t="shared" ref="I97:I98" si="54">G97+2.5</f>
        <v>32.039557000000002</v>
      </c>
      <c r="J97" s="24">
        <f t="shared" si="37"/>
        <v>28.270103118950001</v>
      </c>
      <c r="K97" s="25">
        <f t="shared" ref="K97:K98" si="55">I97*1.025</f>
        <v>32.840545925000001</v>
      </c>
      <c r="L97" s="26">
        <f t="shared" si="39"/>
        <v>28.976855696923749</v>
      </c>
      <c r="M97" s="25"/>
      <c r="N97" s="25"/>
      <c r="O97" s="23">
        <f t="shared" ref="O97:O98" si="56">K97*1.03</f>
        <v>33.82576230275</v>
      </c>
      <c r="P97" s="23">
        <f>O97*1.03</f>
        <v>34.840535171832499</v>
      </c>
      <c r="Q97" s="23">
        <f>P97*1.03</f>
        <v>35.885751226987473</v>
      </c>
      <c r="R97" s="23">
        <f t="shared" ref="R97:R98" si="57">Q97*1.03</f>
        <v>36.962323763797102</v>
      </c>
    </row>
    <row r="98" spans="1:18" x14ac:dyDescent="0.3">
      <c r="A98" s="7" t="s">
        <v>116</v>
      </c>
      <c r="B98" s="36" t="s">
        <v>133</v>
      </c>
      <c r="C98" s="23">
        <v>26.234400000000001</v>
      </c>
      <c r="D98" s="24">
        <v>23.14792284</v>
      </c>
      <c r="E98" s="23">
        <v>26.759088000000002</v>
      </c>
      <c r="F98" s="24">
        <v>23.610881296800002</v>
      </c>
      <c r="G98" s="23">
        <v>27.428065199999999</v>
      </c>
      <c r="H98" s="24">
        <v>24.201153329219999</v>
      </c>
      <c r="I98" s="23">
        <f t="shared" si="54"/>
        <v>29.928065199999999</v>
      </c>
      <c r="J98" s="24">
        <f t="shared" si="37"/>
        <v>26.407028329219997</v>
      </c>
      <c r="K98" s="25">
        <f t="shared" si="55"/>
        <v>30.676266829999996</v>
      </c>
      <c r="L98" s="26">
        <f t="shared" si="39"/>
        <v>27.067204037450495</v>
      </c>
      <c r="M98" s="25"/>
      <c r="N98" s="25"/>
      <c r="O98" s="23">
        <f t="shared" si="56"/>
        <v>31.596554834899997</v>
      </c>
      <c r="P98" s="23">
        <f>O98*1.03</f>
        <v>32.544451479947</v>
      </c>
      <c r="Q98" s="23">
        <f>P98*1.03</f>
        <v>33.520785024345408</v>
      </c>
      <c r="R98" s="23">
        <f t="shared" si="57"/>
        <v>34.52640857507577</v>
      </c>
    </row>
    <row r="99" spans="1:18" x14ac:dyDescent="0.3">
      <c r="C99" s="23"/>
      <c r="D99" s="24"/>
      <c r="E99" s="23"/>
      <c r="F99" s="24"/>
      <c r="G99" s="23"/>
      <c r="H99" s="24"/>
      <c r="I99" s="23"/>
      <c r="J99" s="24"/>
      <c r="K99" s="27"/>
      <c r="L99" s="28"/>
      <c r="M99" s="27"/>
      <c r="N99" s="27"/>
      <c r="O99" s="23"/>
      <c r="P99" s="23"/>
      <c r="Q99" s="23"/>
      <c r="R99" s="23"/>
    </row>
    <row r="100" spans="1:18" ht="12" hidden="1" customHeight="1" x14ac:dyDescent="0.3">
      <c r="C100" s="23"/>
      <c r="D100" s="24"/>
      <c r="E100" s="23"/>
      <c r="F100" s="24"/>
      <c r="G100" s="23"/>
      <c r="H100" s="24"/>
      <c r="I100" s="23"/>
      <c r="J100" s="24"/>
      <c r="K100" s="27"/>
      <c r="L100" s="28"/>
      <c r="M100" s="27"/>
      <c r="N100" s="27"/>
      <c r="O100" s="23"/>
      <c r="P100" s="23"/>
      <c r="Q100" s="23"/>
      <c r="R100" s="23"/>
    </row>
    <row r="101" spans="1:18" ht="12" hidden="1" customHeight="1" x14ac:dyDescent="0.3">
      <c r="A101" s="22" t="s">
        <v>134</v>
      </c>
      <c r="B101" s="17"/>
      <c r="C101" s="23"/>
      <c r="D101" s="24"/>
      <c r="E101" s="23"/>
      <c r="F101" s="24"/>
      <c r="G101" s="23"/>
      <c r="H101" s="24"/>
      <c r="I101" s="23"/>
      <c r="J101" s="24"/>
      <c r="K101" s="27"/>
      <c r="L101" s="28"/>
      <c r="M101" s="27"/>
      <c r="N101" s="27"/>
      <c r="O101" s="23"/>
      <c r="P101" s="23"/>
      <c r="Q101" s="23"/>
      <c r="R101" s="23"/>
    </row>
    <row r="102" spans="1:18" ht="12" hidden="1" customHeight="1" x14ac:dyDescent="0.3">
      <c r="A102" s="7" t="s">
        <v>135</v>
      </c>
      <c r="C102" s="23"/>
      <c r="D102" s="24"/>
      <c r="E102" s="23"/>
      <c r="F102" s="24"/>
      <c r="G102" s="23"/>
      <c r="H102" s="24"/>
      <c r="I102" s="23"/>
      <c r="J102" s="24"/>
      <c r="K102" s="27"/>
      <c r="L102" s="28"/>
      <c r="M102" s="27"/>
      <c r="N102" s="27"/>
      <c r="O102" s="23"/>
      <c r="P102" s="23"/>
      <c r="Q102" s="23"/>
      <c r="R102" s="23"/>
    </row>
    <row r="103" spans="1:18" ht="12" hidden="1" customHeight="1" x14ac:dyDescent="0.3">
      <c r="A103" s="7" t="s">
        <v>136</v>
      </c>
      <c r="C103" s="23"/>
      <c r="D103" s="24"/>
      <c r="E103" s="23"/>
      <c r="F103" s="24"/>
      <c r="G103" s="23"/>
      <c r="H103" s="24"/>
      <c r="I103" s="23"/>
      <c r="J103" s="24"/>
      <c r="K103" s="27"/>
      <c r="L103" s="28"/>
      <c r="M103" s="27"/>
      <c r="N103" s="27"/>
      <c r="O103" s="23"/>
      <c r="P103" s="23"/>
      <c r="Q103" s="23"/>
      <c r="R103" s="23"/>
    </row>
    <row r="104" spans="1:18" ht="12" hidden="1" customHeight="1" x14ac:dyDescent="0.3">
      <c r="A104" s="7" t="s">
        <v>137</v>
      </c>
      <c r="C104" s="23"/>
      <c r="D104" s="24"/>
      <c r="E104" s="23"/>
      <c r="F104" s="24"/>
      <c r="G104" s="23"/>
      <c r="H104" s="24"/>
      <c r="I104" s="23"/>
      <c r="J104" s="24"/>
      <c r="K104" s="27"/>
      <c r="L104" s="28"/>
      <c r="M104" s="27"/>
      <c r="N104" s="27"/>
      <c r="O104" s="23"/>
      <c r="P104" s="23"/>
      <c r="Q104" s="23"/>
      <c r="R104" s="23"/>
    </row>
    <row r="105" spans="1:18" ht="12" hidden="1" customHeight="1" x14ac:dyDescent="0.3">
      <c r="C105" s="23"/>
      <c r="D105" s="24"/>
      <c r="E105" s="23"/>
      <c r="F105" s="24"/>
      <c r="G105" s="23"/>
      <c r="H105" s="24"/>
      <c r="I105" s="23"/>
      <c r="J105" s="24"/>
      <c r="K105" s="27"/>
      <c r="L105" s="28"/>
      <c r="M105" s="27"/>
      <c r="N105" s="27"/>
      <c r="O105" s="23"/>
      <c r="P105" s="23"/>
      <c r="Q105" s="23"/>
      <c r="R105" s="23"/>
    </row>
    <row r="106" spans="1:18" ht="12" hidden="1" customHeight="1" x14ac:dyDescent="0.3">
      <c r="C106" s="23"/>
      <c r="D106" s="24"/>
      <c r="E106" s="23"/>
      <c r="F106" s="24"/>
      <c r="G106" s="23"/>
      <c r="H106" s="24"/>
      <c r="I106" s="23"/>
      <c r="J106" s="24"/>
      <c r="K106" s="27"/>
      <c r="L106" s="28"/>
      <c r="M106" s="27"/>
      <c r="N106" s="27"/>
      <c r="O106" s="23"/>
      <c r="P106" s="23"/>
      <c r="Q106" s="23"/>
      <c r="R106" s="23"/>
    </row>
    <row r="107" spans="1:18" x14ac:dyDescent="0.3">
      <c r="A107" s="22" t="s">
        <v>138</v>
      </c>
      <c r="B107" s="17"/>
      <c r="C107" s="23"/>
      <c r="D107" s="24"/>
      <c r="E107" s="23"/>
      <c r="F107" s="24"/>
      <c r="G107" s="23"/>
      <c r="H107" s="24"/>
      <c r="I107" s="23"/>
      <c r="J107" s="24"/>
      <c r="K107" s="27"/>
      <c r="L107" s="28"/>
      <c r="M107" s="27"/>
      <c r="N107" s="27"/>
      <c r="O107" s="23"/>
      <c r="P107" s="23"/>
      <c r="Q107" s="23"/>
      <c r="R107" s="23"/>
    </row>
    <row r="108" spans="1:18" ht="12" hidden="1" customHeight="1" x14ac:dyDescent="0.3">
      <c r="A108" s="7" t="s">
        <v>139</v>
      </c>
      <c r="C108" s="23"/>
      <c r="D108" s="24">
        <v>0</v>
      </c>
      <c r="E108" s="23">
        <v>0</v>
      </c>
      <c r="F108" s="24">
        <v>0</v>
      </c>
      <c r="G108" s="23">
        <v>0</v>
      </c>
      <c r="H108" s="24">
        <v>0</v>
      </c>
      <c r="I108" s="23"/>
      <c r="J108" s="24">
        <f t="shared" si="37"/>
        <v>0</v>
      </c>
      <c r="K108" s="27">
        <v>0</v>
      </c>
      <c r="L108" s="28">
        <f t="shared" si="39"/>
        <v>0</v>
      </c>
      <c r="M108" s="27"/>
      <c r="N108" s="27"/>
      <c r="O108" s="23">
        <v>0</v>
      </c>
      <c r="P108" s="23">
        <v>0</v>
      </c>
      <c r="Q108" s="23">
        <v>0</v>
      </c>
      <c r="R108" s="23">
        <v>0</v>
      </c>
    </row>
    <row r="109" spans="1:18" x14ac:dyDescent="0.3">
      <c r="A109" s="7" t="s">
        <v>114</v>
      </c>
      <c r="B109" s="12">
        <v>8104</v>
      </c>
      <c r="C109" s="23">
        <v>28.25</v>
      </c>
      <c r="D109" s="24">
        <v>24.926387500000001</v>
      </c>
      <c r="E109" s="23">
        <v>28.815000000000001</v>
      </c>
      <c r="F109" s="24">
        <v>25.424915250000002</v>
      </c>
      <c r="G109" s="23">
        <v>29.535374999999998</v>
      </c>
      <c r="H109" s="24">
        <v>26.060538131249999</v>
      </c>
      <c r="I109" s="23">
        <f t="shared" ref="I109:I110" si="58">G109+2.5</f>
        <v>32.035375000000002</v>
      </c>
      <c r="J109" s="24">
        <f t="shared" si="37"/>
        <v>28.266413131250001</v>
      </c>
      <c r="K109" s="25">
        <f t="shared" ref="K109:K110" si="59">I109*1.025</f>
        <v>32.836259374999997</v>
      </c>
      <c r="L109" s="26">
        <f t="shared" si="39"/>
        <v>28.973073459531246</v>
      </c>
      <c r="M109" s="25"/>
      <c r="N109" s="25"/>
      <c r="O109" s="23">
        <f t="shared" ref="O109:O110" si="60">K109*1.03</f>
        <v>33.821347156249999</v>
      </c>
      <c r="P109" s="23">
        <f>O109*1.03</f>
        <v>34.835987570937498</v>
      </c>
      <c r="Q109" s="23">
        <f>P109*1.03</f>
        <v>35.881067198065622</v>
      </c>
      <c r="R109" s="23">
        <f t="shared" ref="R109:R110" si="61">Q109*1.03</f>
        <v>36.957499214007591</v>
      </c>
    </row>
    <row r="110" spans="1:18" x14ac:dyDescent="0.3">
      <c r="A110" s="7" t="s">
        <v>116</v>
      </c>
      <c r="B110" s="12">
        <v>8039</v>
      </c>
      <c r="C110" s="23">
        <v>26.377199999999998</v>
      </c>
      <c r="D110" s="24">
        <v>23.273922419999998</v>
      </c>
      <c r="E110" s="23">
        <v>26.904743999999997</v>
      </c>
      <c r="F110" s="24">
        <v>23.739400868399997</v>
      </c>
      <c r="G110" s="23">
        <v>27.577362599999994</v>
      </c>
      <c r="H110" s="24">
        <v>24.332885890109992</v>
      </c>
      <c r="I110" s="23">
        <f t="shared" si="58"/>
        <v>30.077362599999994</v>
      </c>
      <c r="J110" s="24">
        <f t="shared" si="37"/>
        <v>26.538760890109995</v>
      </c>
      <c r="K110" s="25">
        <f t="shared" si="59"/>
        <v>30.82929666499999</v>
      </c>
      <c r="L110" s="26">
        <f t="shared" si="39"/>
        <v>27.202229912362739</v>
      </c>
      <c r="M110" s="25"/>
      <c r="N110" s="25"/>
      <c r="O110" s="23">
        <f t="shared" si="60"/>
        <v>31.754175564949993</v>
      </c>
      <c r="P110" s="23">
        <f>O110*1.03</f>
        <v>32.706800831898491</v>
      </c>
      <c r="Q110" s="23">
        <f>P110*1.03</f>
        <v>33.68800485685545</v>
      </c>
      <c r="R110" s="23">
        <f t="shared" si="61"/>
        <v>34.698645002561115</v>
      </c>
    </row>
    <row r="111" spans="1:18" ht="12" hidden="1" customHeight="1" x14ac:dyDescent="0.3">
      <c r="A111" s="7" t="s">
        <v>140</v>
      </c>
      <c r="C111" s="23"/>
      <c r="D111" s="24">
        <v>0</v>
      </c>
      <c r="E111" s="23">
        <v>0</v>
      </c>
      <c r="F111" s="24">
        <v>0</v>
      </c>
      <c r="G111" s="23">
        <v>0</v>
      </c>
      <c r="H111" s="24">
        <v>0</v>
      </c>
      <c r="I111" s="23"/>
      <c r="J111" s="24">
        <f t="shared" si="37"/>
        <v>0</v>
      </c>
      <c r="K111" s="27">
        <v>0</v>
      </c>
      <c r="L111" s="28">
        <f t="shared" si="39"/>
        <v>0</v>
      </c>
      <c r="M111" s="27"/>
      <c r="N111" s="27"/>
      <c r="O111" s="23">
        <v>0</v>
      </c>
      <c r="P111" s="23">
        <v>0</v>
      </c>
      <c r="Q111" s="23">
        <v>0</v>
      </c>
      <c r="R111" s="23">
        <v>0</v>
      </c>
    </row>
    <row r="112" spans="1:18" x14ac:dyDescent="0.3">
      <c r="C112" s="23"/>
      <c r="D112" s="24"/>
      <c r="E112" s="23"/>
      <c r="F112" s="24"/>
      <c r="G112" s="23"/>
      <c r="H112" s="24"/>
      <c r="I112" s="23"/>
      <c r="J112" s="24"/>
      <c r="K112" s="27"/>
      <c r="L112" s="28"/>
      <c r="M112" s="27"/>
      <c r="N112" s="27"/>
      <c r="O112" s="23"/>
      <c r="P112" s="23"/>
      <c r="Q112" s="23"/>
      <c r="R112" s="23"/>
    </row>
    <row r="113" spans="1:18" ht="12" hidden="1" customHeight="1" x14ac:dyDescent="0.3">
      <c r="A113" s="22" t="s">
        <v>141</v>
      </c>
      <c r="B113" s="17"/>
      <c r="C113" s="23"/>
      <c r="D113" s="24"/>
      <c r="E113" s="23"/>
      <c r="F113" s="24"/>
      <c r="G113" s="23"/>
      <c r="H113" s="24"/>
      <c r="I113" s="23"/>
      <c r="J113" s="24"/>
      <c r="K113" s="27"/>
      <c r="L113" s="28"/>
      <c r="M113" s="27"/>
      <c r="N113" s="27"/>
      <c r="O113" s="23"/>
      <c r="P113" s="23"/>
      <c r="Q113" s="23"/>
      <c r="R113" s="23"/>
    </row>
    <row r="114" spans="1:18" ht="12" hidden="1" customHeight="1" x14ac:dyDescent="0.3">
      <c r="A114" s="7" t="s">
        <v>142</v>
      </c>
      <c r="C114" s="23"/>
      <c r="D114" s="24"/>
      <c r="E114" s="23"/>
      <c r="F114" s="24"/>
      <c r="G114" s="23"/>
      <c r="H114" s="24"/>
      <c r="I114" s="23"/>
      <c r="J114" s="24"/>
      <c r="K114" s="27"/>
      <c r="L114" s="28"/>
      <c r="M114" s="27"/>
      <c r="N114" s="27"/>
      <c r="O114" s="23"/>
      <c r="P114" s="23"/>
      <c r="Q114" s="23"/>
      <c r="R114" s="23"/>
    </row>
    <row r="115" spans="1:18" ht="12" hidden="1" customHeight="1" x14ac:dyDescent="0.3">
      <c r="A115" s="7" t="s">
        <v>139</v>
      </c>
      <c r="C115" s="23"/>
      <c r="D115" s="24"/>
      <c r="E115" s="23"/>
      <c r="F115" s="24"/>
      <c r="G115" s="23"/>
      <c r="H115" s="24"/>
      <c r="I115" s="23"/>
      <c r="J115" s="24"/>
      <c r="K115" s="27"/>
      <c r="L115" s="28"/>
      <c r="M115" s="27"/>
      <c r="N115" s="27"/>
      <c r="O115" s="23"/>
      <c r="P115" s="23"/>
      <c r="Q115" s="23"/>
      <c r="R115" s="23"/>
    </row>
    <row r="116" spans="1:18" ht="12" hidden="1" customHeight="1" x14ac:dyDescent="0.3">
      <c r="A116" s="7" t="s">
        <v>143</v>
      </c>
      <c r="C116" s="23"/>
      <c r="D116" s="24"/>
      <c r="E116" s="23"/>
      <c r="F116" s="24"/>
      <c r="G116" s="23"/>
      <c r="H116" s="24"/>
      <c r="I116" s="23"/>
      <c r="J116" s="24"/>
      <c r="K116" s="27"/>
      <c r="L116" s="28"/>
      <c r="M116" s="27"/>
      <c r="N116" s="27"/>
      <c r="O116" s="23"/>
      <c r="P116" s="23"/>
      <c r="Q116" s="23"/>
      <c r="R116" s="23"/>
    </row>
    <row r="117" spans="1:18" ht="12" hidden="1" customHeight="1" x14ac:dyDescent="0.3">
      <c r="A117" s="7" t="s">
        <v>144</v>
      </c>
      <c r="C117" s="23"/>
      <c r="D117" s="24"/>
      <c r="E117" s="23"/>
      <c r="F117" s="24"/>
      <c r="G117" s="23"/>
      <c r="H117" s="24"/>
      <c r="I117" s="23"/>
      <c r="J117" s="24"/>
      <c r="K117" s="27"/>
      <c r="L117" s="28"/>
      <c r="M117" s="27"/>
      <c r="N117" s="27"/>
      <c r="O117" s="23"/>
      <c r="P117" s="23"/>
      <c r="Q117" s="23"/>
      <c r="R117" s="23"/>
    </row>
    <row r="118" spans="1:18" ht="12" hidden="1" customHeight="1" x14ac:dyDescent="0.3">
      <c r="A118" s="7" t="s">
        <v>145</v>
      </c>
      <c r="C118" s="23"/>
      <c r="D118" s="24"/>
      <c r="E118" s="23"/>
      <c r="F118" s="24"/>
      <c r="G118" s="23"/>
      <c r="H118" s="24"/>
      <c r="I118" s="23"/>
      <c r="J118" s="24"/>
      <c r="K118" s="27"/>
      <c r="L118" s="28"/>
      <c r="M118" s="27"/>
      <c r="N118" s="27"/>
      <c r="O118" s="23"/>
      <c r="P118" s="23"/>
      <c r="Q118" s="23"/>
      <c r="R118" s="23"/>
    </row>
    <row r="119" spans="1:18" ht="12" hidden="1" customHeight="1" x14ac:dyDescent="0.3">
      <c r="A119" s="7" t="s">
        <v>140</v>
      </c>
      <c r="C119" s="23"/>
      <c r="D119" s="24"/>
      <c r="E119" s="23"/>
      <c r="F119" s="24"/>
      <c r="G119" s="23"/>
      <c r="H119" s="24"/>
      <c r="I119" s="23"/>
      <c r="J119" s="24"/>
      <c r="K119" s="27"/>
      <c r="L119" s="28"/>
      <c r="M119" s="27"/>
      <c r="N119" s="27"/>
      <c r="O119" s="23"/>
      <c r="P119" s="23"/>
      <c r="Q119" s="23"/>
      <c r="R119" s="23"/>
    </row>
    <row r="120" spans="1:18" ht="12" hidden="1" customHeight="1" x14ac:dyDescent="0.3">
      <c r="C120" s="23"/>
      <c r="D120" s="24"/>
      <c r="E120" s="23"/>
      <c r="F120" s="24"/>
      <c r="G120" s="23"/>
      <c r="H120" s="24"/>
      <c r="I120" s="23"/>
      <c r="J120" s="24"/>
      <c r="K120" s="27"/>
      <c r="L120" s="28"/>
      <c r="M120" s="27"/>
      <c r="N120" s="27"/>
      <c r="O120" s="23"/>
      <c r="P120" s="23"/>
      <c r="Q120" s="23"/>
      <c r="R120" s="23"/>
    </row>
    <row r="121" spans="1:18" ht="12" hidden="1" customHeight="1" x14ac:dyDescent="0.3">
      <c r="C121" s="23"/>
      <c r="D121" s="24"/>
      <c r="E121" s="23"/>
      <c r="F121" s="24"/>
      <c r="G121" s="23"/>
      <c r="H121" s="24"/>
      <c r="I121" s="23"/>
      <c r="J121" s="24"/>
      <c r="K121" s="27"/>
      <c r="L121" s="28"/>
      <c r="M121" s="27"/>
      <c r="N121" s="27"/>
      <c r="O121" s="23"/>
      <c r="P121" s="23"/>
      <c r="Q121" s="23"/>
      <c r="R121" s="23"/>
    </row>
    <row r="122" spans="1:18" x14ac:dyDescent="0.3">
      <c r="A122" s="22" t="s">
        <v>146</v>
      </c>
      <c r="B122" s="17"/>
      <c r="C122" s="23"/>
      <c r="D122" s="24"/>
      <c r="E122" s="23"/>
      <c r="F122" s="24"/>
      <c r="G122" s="23"/>
      <c r="H122" s="24"/>
      <c r="I122" s="23"/>
      <c r="J122" s="24"/>
      <c r="K122" s="27"/>
      <c r="L122" s="28"/>
      <c r="M122" s="27"/>
      <c r="N122" s="27"/>
      <c r="O122" s="23"/>
      <c r="P122" s="23"/>
      <c r="Q122" s="23"/>
      <c r="R122" s="23"/>
    </row>
    <row r="123" spans="1:18" ht="12" hidden="1" customHeight="1" x14ac:dyDescent="0.3">
      <c r="A123" s="7" t="s">
        <v>135</v>
      </c>
      <c r="C123" s="23"/>
      <c r="D123" s="24">
        <v>0</v>
      </c>
      <c r="E123" s="23">
        <v>0</v>
      </c>
      <c r="F123" s="24">
        <v>0</v>
      </c>
      <c r="G123" s="23">
        <v>0</v>
      </c>
      <c r="H123" s="24">
        <v>0</v>
      </c>
      <c r="I123" s="23"/>
      <c r="J123" s="24">
        <f t="shared" si="37"/>
        <v>0</v>
      </c>
      <c r="K123" s="27">
        <v>0</v>
      </c>
      <c r="L123" s="28">
        <f t="shared" si="39"/>
        <v>0</v>
      </c>
      <c r="M123" s="27"/>
      <c r="N123" s="27"/>
      <c r="O123" s="23">
        <v>0</v>
      </c>
      <c r="P123" s="23">
        <v>0</v>
      </c>
      <c r="Q123" s="23">
        <v>0</v>
      </c>
      <c r="R123" s="23">
        <v>0</v>
      </c>
    </row>
    <row r="124" spans="1:18" x14ac:dyDescent="0.3">
      <c r="A124" s="7" t="s">
        <v>114</v>
      </c>
      <c r="B124" s="12">
        <v>6222</v>
      </c>
      <c r="C124" s="23">
        <v>28.1112</v>
      </c>
      <c r="D124" s="24">
        <v>24.80391732</v>
      </c>
      <c r="E124" s="23">
        <v>28.673424000000001</v>
      </c>
      <c r="F124" s="24">
        <v>25.299995666400001</v>
      </c>
      <c r="G124" s="23">
        <v>29.390259599999997</v>
      </c>
      <c r="H124" s="24">
        <v>25.932495558059998</v>
      </c>
      <c r="I124" s="23">
        <f t="shared" ref="I124:I125" si="62">G124+2.5</f>
        <v>31.890259599999997</v>
      </c>
      <c r="J124" s="24">
        <f t="shared" si="37"/>
        <v>28.138370558059997</v>
      </c>
      <c r="K124" s="25">
        <f t="shared" ref="K124:K125" si="63">I124*1.025</f>
        <v>32.687516089999995</v>
      </c>
      <c r="L124" s="26">
        <f t="shared" si="39"/>
        <v>28.841829822011494</v>
      </c>
      <c r="M124" s="25"/>
      <c r="N124" s="25"/>
      <c r="O124" s="23">
        <f t="shared" ref="O124:O125" si="64">K124*1.03</f>
        <v>33.668141572699994</v>
      </c>
      <c r="P124" s="23">
        <f>O124*1.03</f>
        <v>34.678185819880994</v>
      </c>
      <c r="Q124" s="23">
        <f>P124*1.03</f>
        <v>35.718531394477424</v>
      </c>
      <c r="R124" s="23">
        <f t="shared" ref="R124:R125" si="65">Q124*1.03</f>
        <v>36.79008733631175</v>
      </c>
    </row>
    <row r="125" spans="1:18" x14ac:dyDescent="0.3">
      <c r="A125" s="7" t="s">
        <v>116</v>
      </c>
      <c r="B125" s="12">
        <v>6422</v>
      </c>
      <c r="C125" s="23">
        <v>26.101800000000001</v>
      </c>
      <c r="D125" s="24">
        <v>23.030923229999999</v>
      </c>
      <c r="E125" s="23">
        <v>26.623836000000001</v>
      </c>
      <c r="F125" s="24">
        <v>23.491541694599999</v>
      </c>
      <c r="G125" s="23">
        <v>27.289431899999997</v>
      </c>
      <c r="H125" s="24">
        <v>24.078830236964997</v>
      </c>
      <c r="I125" s="23">
        <f t="shared" si="62"/>
        <v>29.789431899999997</v>
      </c>
      <c r="J125" s="24">
        <f t="shared" si="37"/>
        <v>26.284705236964996</v>
      </c>
      <c r="K125" s="25">
        <f t="shared" si="63"/>
        <v>30.534167697499996</v>
      </c>
      <c r="L125" s="26">
        <f t="shared" si="39"/>
        <v>26.941822867889119</v>
      </c>
      <c r="M125" s="25"/>
      <c r="N125" s="25"/>
      <c r="O125" s="23">
        <f t="shared" si="64"/>
        <v>31.450192728424998</v>
      </c>
      <c r="P125" s="23">
        <f>O125*1.03</f>
        <v>32.393698510277751</v>
      </c>
      <c r="Q125" s="23">
        <f>P125*1.03</f>
        <v>33.365509465586086</v>
      </c>
      <c r="R125" s="23">
        <f t="shared" si="65"/>
        <v>34.366474749553667</v>
      </c>
    </row>
    <row r="126" spans="1:18" x14ac:dyDescent="0.3">
      <c r="C126" s="23"/>
      <c r="D126" s="24"/>
      <c r="E126" s="23"/>
      <c r="F126" s="24"/>
      <c r="G126" s="23"/>
      <c r="H126" s="24"/>
      <c r="I126" s="23"/>
      <c r="J126" s="24"/>
      <c r="K126" s="27"/>
      <c r="L126" s="28"/>
      <c r="M126" s="27"/>
      <c r="N126" s="27"/>
      <c r="O126" s="23"/>
      <c r="P126" s="23"/>
      <c r="Q126" s="23"/>
      <c r="R126" s="23"/>
    </row>
    <row r="127" spans="1:18" ht="12" hidden="1" customHeight="1" x14ac:dyDescent="0.3">
      <c r="C127" s="23"/>
      <c r="D127" s="24"/>
      <c r="E127" s="23"/>
      <c r="F127" s="24"/>
      <c r="G127" s="23"/>
      <c r="H127" s="24"/>
      <c r="I127" s="23"/>
      <c r="J127" s="24"/>
      <c r="K127" s="27"/>
      <c r="L127" s="28"/>
      <c r="M127" s="27"/>
      <c r="N127" s="27"/>
      <c r="O127" s="23"/>
      <c r="P127" s="23"/>
      <c r="Q127" s="23"/>
      <c r="R127" s="23"/>
    </row>
    <row r="128" spans="1:18" x14ac:dyDescent="0.3">
      <c r="A128" s="22" t="s">
        <v>147</v>
      </c>
      <c r="B128" s="17"/>
      <c r="C128" s="23"/>
      <c r="D128" s="24"/>
      <c r="E128" s="23"/>
      <c r="F128" s="24"/>
      <c r="G128" s="23"/>
      <c r="H128" s="24"/>
      <c r="I128" s="23"/>
      <c r="J128" s="24"/>
      <c r="K128" s="27"/>
      <c r="L128" s="28"/>
      <c r="M128" s="27"/>
      <c r="N128" s="27"/>
      <c r="O128" s="23"/>
      <c r="P128" s="23"/>
      <c r="Q128" s="23"/>
      <c r="R128" s="23"/>
    </row>
    <row r="129" spans="1:18" x14ac:dyDescent="0.3">
      <c r="A129" s="7" t="s">
        <v>148</v>
      </c>
      <c r="B129" s="12" t="s">
        <v>149</v>
      </c>
      <c r="C129" s="23">
        <v>41.738400000000006</v>
      </c>
      <c r="D129" s="24">
        <v>36.827877240000007</v>
      </c>
      <c r="E129" s="23">
        <v>42.57316800000001</v>
      </c>
      <c r="F129" s="24">
        <v>37.564434784800007</v>
      </c>
      <c r="G129" s="23">
        <v>43.637497200000006</v>
      </c>
      <c r="H129" s="24">
        <v>38.503545654420002</v>
      </c>
      <c r="I129" s="23">
        <f t="shared" ref="I129:I137" si="66">G129+2.5</f>
        <v>46.137497200000006</v>
      </c>
      <c r="J129" s="24">
        <f t="shared" si="37"/>
        <v>40.709420654420001</v>
      </c>
      <c r="K129" s="25">
        <f t="shared" ref="K129:K137" si="67">I129*1.025</f>
        <v>47.290934630000002</v>
      </c>
      <c r="L129" s="26">
        <f t="shared" si="39"/>
        <v>41.727156170780503</v>
      </c>
      <c r="M129" s="25"/>
      <c r="N129" s="25"/>
      <c r="O129" s="23">
        <f t="shared" ref="O129:O137" si="68">K129*1.03</f>
        <v>48.709662668900002</v>
      </c>
      <c r="P129" s="23">
        <f t="shared" ref="P129:R137" si="69">O129*1.03</f>
        <v>50.170952548967001</v>
      </c>
      <c r="Q129" s="23">
        <f t="shared" si="69"/>
        <v>51.676081125436014</v>
      </c>
      <c r="R129" s="23">
        <f t="shared" si="69"/>
        <v>53.226363559199093</v>
      </c>
    </row>
    <row r="130" spans="1:18" x14ac:dyDescent="0.3">
      <c r="A130" s="7" t="s">
        <v>150</v>
      </c>
      <c r="B130" s="12" t="s">
        <v>151</v>
      </c>
      <c r="C130" s="23">
        <v>41.442600000000006</v>
      </c>
      <c r="D130" s="24">
        <v>36.566878110000005</v>
      </c>
      <c r="E130" s="23">
        <v>42.271452000000004</v>
      </c>
      <c r="F130" s="24">
        <v>37.298215672200001</v>
      </c>
      <c r="G130" s="23">
        <v>43.328238300000002</v>
      </c>
      <c r="H130" s="24">
        <v>38.230671064005001</v>
      </c>
      <c r="I130" s="23">
        <f t="shared" si="66"/>
        <v>45.828238300000002</v>
      </c>
      <c r="J130" s="24">
        <f t="shared" si="37"/>
        <v>40.436546064005</v>
      </c>
      <c r="K130" s="25">
        <f t="shared" si="67"/>
        <v>46.973944257500001</v>
      </c>
      <c r="L130" s="26">
        <f t="shared" si="39"/>
        <v>41.447459715605127</v>
      </c>
      <c r="M130" s="25"/>
      <c r="N130" s="25"/>
      <c r="O130" s="23">
        <f t="shared" si="68"/>
        <v>48.383162585225001</v>
      </c>
      <c r="P130" s="23">
        <f t="shared" si="69"/>
        <v>49.834657462781756</v>
      </c>
      <c r="Q130" s="23">
        <f t="shared" si="69"/>
        <v>51.329697186665207</v>
      </c>
      <c r="R130" s="23">
        <f t="shared" si="69"/>
        <v>52.869588102265162</v>
      </c>
    </row>
    <row r="131" spans="1:18" x14ac:dyDescent="0.3">
      <c r="A131" s="7" t="s">
        <v>152</v>
      </c>
      <c r="B131" s="12" t="s">
        <v>153</v>
      </c>
      <c r="C131" s="23">
        <v>36.567</v>
      </c>
      <c r="D131" s="24">
        <v>32.264892449999998</v>
      </c>
      <c r="E131" s="23">
        <v>37.298340000000003</v>
      </c>
      <c r="F131" s="24">
        <v>32.910190299</v>
      </c>
      <c r="G131" s="23">
        <v>38.230798499999999</v>
      </c>
      <c r="H131" s="24">
        <v>33.732945056474996</v>
      </c>
      <c r="I131" s="23">
        <f t="shared" si="66"/>
        <v>40.730798499999999</v>
      </c>
      <c r="J131" s="24">
        <f t="shared" si="37"/>
        <v>35.938820056474995</v>
      </c>
      <c r="K131" s="25">
        <f t="shared" si="67"/>
        <v>41.749068462499999</v>
      </c>
      <c r="L131" s="26">
        <f t="shared" si="39"/>
        <v>36.837290557886874</v>
      </c>
      <c r="M131" s="25"/>
      <c r="N131" s="25"/>
      <c r="O131" s="23">
        <f t="shared" si="68"/>
        <v>43.001540516375002</v>
      </c>
      <c r="P131" s="23">
        <f t="shared" si="69"/>
        <v>44.291586731866254</v>
      </c>
      <c r="Q131" s="23">
        <f t="shared" si="69"/>
        <v>45.620334333822242</v>
      </c>
      <c r="R131" s="23">
        <f t="shared" si="69"/>
        <v>46.988944363836914</v>
      </c>
    </row>
    <row r="132" spans="1:18" x14ac:dyDescent="0.3">
      <c r="A132" s="7" t="s">
        <v>154</v>
      </c>
      <c r="B132" s="12" t="s">
        <v>155</v>
      </c>
      <c r="C132" s="23">
        <v>36.434399999999997</v>
      </c>
      <c r="D132" s="24">
        <v>32.147892839999997</v>
      </c>
      <c r="E132" s="23">
        <v>37.163087999999995</v>
      </c>
      <c r="F132" s="24">
        <v>32.790850696799993</v>
      </c>
      <c r="G132" s="23">
        <v>38.09216519999999</v>
      </c>
      <c r="H132" s="24">
        <v>33.610621964219987</v>
      </c>
      <c r="I132" s="23">
        <f t="shared" si="66"/>
        <v>40.59216519999999</v>
      </c>
      <c r="J132" s="24">
        <f t="shared" si="37"/>
        <v>35.816496964219986</v>
      </c>
      <c r="K132" s="25">
        <f t="shared" si="67"/>
        <v>41.606969329999984</v>
      </c>
      <c r="L132" s="26">
        <f t="shared" si="39"/>
        <v>36.711909388325488</v>
      </c>
      <c r="M132" s="25"/>
      <c r="N132" s="25"/>
      <c r="O132" s="23">
        <f t="shared" si="68"/>
        <v>42.855178409899985</v>
      </c>
      <c r="P132" s="23">
        <f t="shared" si="69"/>
        <v>44.140833762196984</v>
      </c>
      <c r="Q132" s="23">
        <f t="shared" si="69"/>
        <v>45.465058775062893</v>
      </c>
      <c r="R132" s="23">
        <f t="shared" si="69"/>
        <v>46.829010538314783</v>
      </c>
    </row>
    <row r="133" spans="1:18" x14ac:dyDescent="0.3">
      <c r="A133" s="7" t="s">
        <v>156</v>
      </c>
      <c r="B133" s="12" t="s">
        <v>157</v>
      </c>
      <c r="C133" s="23">
        <v>31.977</v>
      </c>
      <c r="D133" s="24">
        <v>28.214905949999999</v>
      </c>
      <c r="E133" s="23">
        <v>32.616540000000001</v>
      </c>
      <c r="F133" s="24">
        <v>28.779204068999999</v>
      </c>
      <c r="G133" s="23">
        <v>33.431953499999999</v>
      </c>
      <c r="H133" s="24">
        <v>29.498684170724999</v>
      </c>
      <c r="I133" s="23">
        <f t="shared" si="66"/>
        <v>35.931953499999999</v>
      </c>
      <c r="J133" s="24">
        <f t="shared" si="37"/>
        <v>31.704559170724998</v>
      </c>
      <c r="K133" s="25">
        <f t="shared" si="67"/>
        <v>36.830252337499992</v>
      </c>
      <c r="L133" s="26">
        <f t="shared" si="39"/>
        <v>32.497173149993117</v>
      </c>
      <c r="M133" s="25"/>
      <c r="N133" s="25"/>
      <c r="O133" s="23">
        <f t="shared" si="68"/>
        <v>37.935159907624993</v>
      </c>
      <c r="P133" s="23">
        <f t="shared" si="69"/>
        <v>39.07321470485374</v>
      </c>
      <c r="Q133" s="23">
        <f t="shared" si="69"/>
        <v>40.245411145999356</v>
      </c>
      <c r="R133" s="23">
        <f t="shared" si="69"/>
        <v>41.452773480379335</v>
      </c>
    </row>
    <row r="134" spans="1:18" x14ac:dyDescent="0.3">
      <c r="A134" s="7" t="s">
        <v>158</v>
      </c>
      <c r="B134" s="12" t="s">
        <v>159</v>
      </c>
      <c r="C134" s="23">
        <v>31.823999999999998</v>
      </c>
      <c r="D134" s="24">
        <v>28.079906399999999</v>
      </c>
      <c r="E134" s="23">
        <v>32.460479999999997</v>
      </c>
      <c r="F134" s="24">
        <v>28.641504527999995</v>
      </c>
      <c r="G134" s="23">
        <v>33.271991999999997</v>
      </c>
      <c r="H134" s="24">
        <v>29.357542141199996</v>
      </c>
      <c r="I134" s="23">
        <f t="shared" si="66"/>
        <v>35.771991999999997</v>
      </c>
      <c r="J134" s="24">
        <f t="shared" si="37"/>
        <v>31.563417141199995</v>
      </c>
      <c r="K134" s="25">
        <f t="shared" si="67"/>
        <v>36.666291799999996</v>
      </c>
      <c r="L134" s="26">
        <f t="shared" si="39"/>
        <v>32.352502569729992</v>
      </c>
      <c r="M134" s="25"/>
      <c r="N134" s="25"/>
      <c r="O134" s="23">
        <f t="shared" si="68"/>
        <v>37.766280553999998</v>
      </c>
      <c r="P134" s="23">
        <f t="shared" si="69"/>
        <v>38.89926897062</v>
      </c>
      <c r="Q134" s="23">
        <f t="shared" si="69"/>
        <v>40.066247039738599</v>
      </c>
      <c r="R134" s="23">
        <f t="shared" si="69"/>
        <v>41.268234450930755</v>
      </c>
    </row>
    <row r="135" spans="1:18" x14ac:dyDescent="0.3">
      <c r="A135" s="7" t="s">
        <v>160</v>
      </c>
      <c r="B135" s="12" t="s">
        <v>161</v>
      </c>
      <c r="C135" s="23">
        <v>28.529399999999999</v>
      </c>
      <c r="D135" s="24">
        <v>25.172916089999998</v>
      </c>
      <c r="E135" s="23">
        <v>29.099988</v>
      </c>
      <c r="F135" s="24">
        <v>25.676374411799998</v>
      </c>
      <c r="G135" s="23">
        <v>29.827487699999995</v>
      </c>
      <c r="H135" s="24">
        <v>26.318283772094993</v>
      </c>
      <c r="I135" s="23">
        <f t="shared" si="66"/>
        <v>32.327487699999992</v>
      </c>
      <c r="J135" s="24">
        <f t="shared" si="37"/>
        <v>28.524158772094992</v>
      </c>
      <c r="K135" s="25">
        <f t="shared" si="67"/>
        <v>33.135674892499992</v>
      </c>
      <c r="L135" s="26">
        <f t="shared" si="39"/>
        <v>29.237262741397366</v>
      </c>
      <c r="M135" s="25"/>
      <c r="N135" s="25"/>
      <c r="O135" s="23">
        <f t="shared" si="68"/>
        <v>34.129745139274995</v>
      </c>
      <c r="P135" s="23">
        <f t="shared" si="69"/>
        <v>35.153637493453246</v>
      </c>
      <c r="Q135" s="23">
        <f t="shared" si="69"/>
        <v>36.208246618256844</v>
      </c>
      <c r="R135" s="23">
        <f t="shared" si="69"/>
        <v>37.294494016804549</v>
      </c>
    </row>
    <row r="136" spans="1:18" x14ac:dyDescent="0.3">
      <c r="A136" s="7" t="s">
        <v>162</v>
      </c>
      <c r="B136" s="12" t="s">
        <v>163</v>
      </c>
      <c r="C136" s="23">
        <v>28.396799999999999</v>
      </c>
      <c r="D136" s="24">
        <v>25.055916479999997</v>
      </c>
      <c r="E136" s="23">
        <v>29.099988</v>
      </c>
      <c r="F136" s="24">
        <v>25.676374411799998</v>
      </c>
      <c r="G136" s="23">
        <v>29.827487699999995</v>
      </c>
      <c r="H136" s="24">
        <v>26.318283772094993</v>
      </c>
      <c r="I136" s="23">
        <f t="shared" si="66"/>
        <v>32.327487699999992</v>
      </c>
      <c r="J136" s="24">
        <f t="shared" si="37"/>
        <v>28.524158772094992</v>
      </c>
      <c r="K136" s="25">
        <f t="shared" si="67"/>
        <v>33.135674892499992</v>
      </c>
      <c r="L136" s="26">
        <f t="shared" si="39"/>
        <v>29.237262741397366</v>
      </c>
      <c r="M136" s="25"/>
      <c r="N136" s="25"/>
      <c r="O136" s="23">
        <f t="shared" si="68"/>
        <v>34.129745139274995</v>
      </c>
      <c r="P136" s="23">
        <f t="shared" si="69"/>
        <v>35.153637493453246</v>
      </c>
      <c r="Q136" s="23">
        <f t="shared" si="69"/>
        <v>36.208246618256844</v>
      </c>
      <c r="R136" s="23">
        <f t="shared" si="69"/>
        <v>37.294494016804549</v>
      </c>
    </row>
    <row r="137" spans="1:18" x14ac:dyDescent="0.3">
      <c r="A137" s="7" t="s">
        <v>164</v>
      </c>
      <c r="B137" s="12" t="s">
        <v>165</v>
      </c>
      <c r="C137" s="23">
        <v>28.53</v>
      </c>
      <c r="D137" s="24">
        <v>25.1734455</v>
      </c>
      <c r="E137" s="23">
        <v>29.1006</v>
      </c>
      <c r="F137" s="24">
        <v>25.676914409999998</v>
      </c>
      <c r="G137" s="23">
        <v>29.828114999999997</v>
      </c>
      <c r="H137" s="24">
        <v>26.318837270249997</v>
      </c>
      <c r="I137" s="23">
        <f t="shared" si="66"/>
        <v>32.328114999999997</v>
      </c>
      <c r="J137" s="24">
        <f t="shared" si="37"/>
        <v>28.524712270249996</v>
      </c>
      <c r="K137" s="25">
        <f t="shared" si="67"/>
        <v>33.136317874999996</v>
      </c>
      <c r="L137" s="26">
        <f t="shared" si="39"/>
        <v>29.237830077006244</v>
      </c>
      <c r="M137" s="25"/>
      <c r="N137" s="25"/>
      <c r="O137" s="23">
        <f t="shared" si="68"/>
        <v>34.130407411249998</v>
      </c>
      <c r="P137" s="23">
        <f t="shared" si="69"/>
        <v>35.154319633587498</v>
      </c>
      <c r="Q137" s="23">
        <f t="shared" si="69"/>
        <v>36.208949222595123</v>
      </c>
      <c r="R137" s="23">
        <f t="shared" si="69"/>
        <v>37.295217699272975</v>
      </c>
    </row>
    <row r="138" spans="1:18" ht="12" hidden="1" customHeight="1" x14ac:dyDescent="0.3">
      <c r="A138" s="7" t="s">
        <v>166</v>
      </c>
      <c r="C138" s="23"/>
      <c r="D138" s="24">
        <v>0</v>
      </c>
      <c r="E138" s="23">
        <v>0</v>
      </c>
      <c r="F138" s="24">
        <v>0</v>
      </c>
      <c r="G138" s="23">
        <v>0</v>
      </c>
      <c r="H138" s="24">
        <v>0</v>
      </c>
      <c r="I138" s="23"/>
      <c r="J138" s="24">
        <f t="shared" si="37"/>
        <v>0</v>
      </c>
      <c r="K138" s="27">
        <v>0</v>
      </c>
      <c r="L138" s="28">
        <f t="shared" si="39"/>
        <v>0</v>
      </c>
      <c r="M138" s="27"/>
      <c r="N138" s="27"/>
      <c r="O138" s="23">
        <v>0</v>
      </c>
      <c r="P138" s="23">
        <v>0</v>
      </c>
      <c r="Q138" s="23">
        <v>0</v>
      </c>
      <c r="R138" s="23">
        <v>0</v>
      </c>
    </row>
    <row r="139" spans="1:18" x14ac:dyDescent="0.3">
      <c r="C139" s="23"/>
      <c r="D139" s="24"/>
      <c r="E139" s="23"/>
      <c r="F139" s="24"/>
      <c r="G139" s="23"/>
      <c r="H139" s="24"/>
      <c r="I139" s="23"/>
      <c r="J139" s="24"/>
      <c r="K139" s="27"/>
      <c r="L139" s="28"/>
      <c r="M139" s="27"/>
      <c r="N139" s="27"/>
      <c r="O139" s="23"/>
      <c r="P139" s="23"/>
      <c r="Q139" s="23"/>
      <c r="R139" s="23"/>
    </row>
    <row r="140" spans="1:18" x14ac:dyDescent="0.3">
      <c r="A140" s="22" t="s">
        <v>167</v>
      </c>
      <c r="B140" s="17"/>
      <c r="C140" s="23"/>
      <c r="D140" s="24"/>
      <c r="E140" s="23"/>
      <c r="F140" s="24"/>
      <c r="G140" s="23"/>
      <c r="H140" s="24"/>
      <c r="I140" s="23"/>
      <c r="J140" s="24"/>
      <c r="K140" s="27"/>
      <c r="L140" s="28"/>
      <c r="M140" s="27"/>
      <c r="N140" s="27"/>
      <c r="O140" s="23"/>
      <c r="P140" s="23"/>
      <c r="Q140" s="23"/>
      <c r="R140" s="23"/>
    </row>
    <row r="141" spans="1:18" x14ac:dyDescent="0.3">
      <c r="A141" s="7" t="s">
        <v>168</v>
      </c>
      <c r="B141" s="12" t="s">
        <v>169</v>
      </c>
      <c r="C141" s="23">
        <v>31</v>
      </c>
      <c r="D141" s="24">
        <v>27.35285</v>
      </c>
      <c r="E141" s="23">
        <v>31.62</v>
      </c>
      <c r="F141" s="24">
        <v>27.899906999999999</v>
      </c>
      <c r="G141" s="23">
        <v>43.64</v>
      </c>
      <c r="H141" s="24">
        <f>G141*0.88235</f>
        <v>38.505753999999996</v>
      </c>
      <c r="I141" s="23">
        <f t="shared" ref="I141:I144" si="70">G141+2.5</f>
        <v>46.14</v>
      </c>
      <c r="J141" s="24">
        <f t="shared" ref="J141:J201" si="71">I141*0.88235</f>
        <v>40.711629000000002</v>
      </c>
      <c r="K141" s="25">
        <f t="shared" ref="K141:K143" si="72">I141*1.025</f>
        <v>47.293499999999995</v>
      </c>
      <c r="L141" s="26">
        <f t="shared" ref="L141:L201" si="73">K141*0.88235</f>
        <v>41.729419724999993</v>
      </c>
      <c r="M141" s="25"/>
      <c r="N141" s="25"/>
      <c r="O141" s="23">
        <f t="shared" ref="O141:O144" si="74">K141*1.03</f>
        <v>48.712304999999994</v>
      </c>
      <c r="P141" s="23">
        <f t="shared" ref="P141:R144" si="75">O141*1.03</f>
        <v>50.173674149999997</v>
      </c>
      <c r="Q141" s="23">
        <f t="shared" si="75"/>
        <v>51.678884374500001</v>
      </c>
      <c r="R141" s="23">
        <f t="shared" si="75"/>
        <v>53.229250905735</v>
      </c>
    </row>
    <row r="142" spans="1:18" x14ac:dyDescent="0.3">
      <c r="A142" s="7" t="s">
        <v>170</v>
      </c>
      <c r="B142" s="12" t="s">
        <v>171</v>
      </c>
      <c r="C142" s="23">
        <v>28.529399999999999</v>
      </c>
      <c r="D142" s="24">
        <v>25.172916089999998</v>
      </c>
      <c r="E142" s="23">
        <v>29.099988</v>
      </c>
      <c r="F142" s="24">
        <v>25.676374411799998</v>
      </c>
      <c r="G142" s="23">
        <v>29.827487699999995</v>
      </c>
      <c r="H142" s="24">
        <v>26.318283772094993</v>
      </c>
      <c r="I142" s="23">
        <f t="shared" si="70"/>
        <v>32.327487699999992</v>
      </c>
      <c r="J142" s="24">
        <f t="shared" si="71"/>
        <v>28.524158772094992</v>
      </c>
      <c r="K142" s="25">
        <f t="shared" si="72"/>
        <v>33.135674892499992</v>
      </c>
      <c r="L142" s="26">
        <f t="shared" si="73"/>
        <v>29.237262741397366</v>
      </c>
      <c r="M142" s="25"/>
      <c r="N142" s="25"/>
      <c r="O142" s="23">
        <f t="shared" si="74"/>
        <v>34.129745139274995</v>
      </c>
      <c r="P142" s="23">
        <f t="shared" si="75"/>
        <v>35.153637493453246</v>
      </c>
      <c r="Q142" s="23">
        <f t="shared" si="75"/>
        <v>36.208246618256844</v>
      </c>
      <c r="R142" s="23">
        <f t="shared" si="75"/>
        <v>37.294494016804549</v>
      </c>
    </row>
    <row r="143" spans="1:18" x14ac:dyDescent="0.3">
      <c r="A143" s="7" t="s">
        <v>172</v>
      </c>
      <c r="B143" s="12" t="s">
        <v>173</v>
      </c>
      <c r="C143" s="23">
        <v>26.377199999999998</v>
      </c>
      <c r="D143" s="24">
        <v>23.273922419999998</v>
      </c>
      <c r="E143" s="23">
        <v>26.904743999999997</v>
      </c>
      <c r="F143" s="24">
        <v>23.739400868399997</v>
      </c>
      <c r="G143" s="23">
        <v>27.577362599999994</v>
      </c>
      <c r="H143" s="24">
        <v>24.332885890109992</v>
      </c>
      <c r="I143" s="23">
        <f t="shared" si="70"/>
        <v>30.077362599999994</v>
      </c>
      <c r="J143" s="24">
        <f t="shared" si="71"/>
        <v>26.538760890109995</v>
      </c>
      <c r="K143" s="25">
        <f t="shared" si="72"/>
        <v>30.82929666499999</v>
      </c>
      <c r="L143" s="26">
        <f t="shared" si="73"/>
        <v>27.202229912362739</v>
      </c>
      <c r="M143" s="25"/>
      <c r="N143" s="25"/>
      <c r="O143" s="23">
        <f t="shared" si="74"/>
        <v>31.754175564949993</v>
      </c>
      <c r="P143" s="23">
        <f t="shared" si="75"/>
        <v>32.706800831898491</v>
      </c>
      <c r="Q143" s="23">
        <f t="shared" si="75"/>
        <v>33.68800485685545</v>
      </c>
      <c r="R143" s="23">
        <f t="shared" si="75"/>
        <v>34.698645002561115</v>
      </c>
    </row>
    <row r="144" spans="1:18" x14ac:dyDescent="0.3">
      <c r="A144" s="7" t="s">
        <v>174</v>
      </c>
      <c r="B144" s="36" t="s">
        <v>175</v>
      </c>
      <c r="C144" s="23">
        <v>23.7</v>
      </c>
      <c r="D144" s="24">
        <v>20.911694999999998</v>
      </c>
      <c r="E144" s="23">
        <v>24.18</v>
      </c>
      <c r="F144" s="24">
        <v>21.329928899999999</v>
      </c>
      <c r="G144" s="23">
        <v>24.778349999999996</v>
      </c>
      <c r="H144" s="24">
        <v>21.87</v>
      </c>
      <c r="I144" s="23">
        <f t="shared" si="70"/>
        <v>27.278349999999996</v>
      </c>
      <c r="J144" s="24">
        <f t="shared" si="71"/>
        <v>24.069052122499997</v>
      </c>
      <c r="K144" s="25">
        <v>27.97</v>
      </c>
      <c r="L144" s="26">
        <f t="shared" si="73"/>
        <v>24.679329499999998</v>
      </c>
      <c r="M144" s="25"/>
      <c r="N144" s="25"/>
      <c r="O144" s="23">
        <f t="shared" si="74"/>
        <v>28.809100000000001</v>
      </c>
      <c r="P144" s="23">
        <f t="shared" si="75"/>
        <v>29.673373000000002</v>
      </c>
      <c r="Q144" s="23">
        <f t="shared" si="75"/>
        <v>30.563574190000001</v>
      </c>
      <c r="R144" s="23">
        <f t="shared" si="75"/>
        <v>31.480481415700002</v>
      </c>
    </row>
    <row r="145" spans="1:18" ht="14.5" x14ac:dyDescent="0.35">
      <c r="A145"/>
      <c r="C145" s="23"/>
      <c r="D145" s="24"/>
      <c r="E145" s="23"/>
      <c r="F145" s="24"/>
      <c r="G145" s="23"/>
      <c r="H145" s="24"/>
      <c r="I145" s="23"/>
      <c r="J145" s="24"/>
      <c r="K145" s="27"/>
      <c r="L145" s="28"/>
      <c r="M145" s="27"/>
      <c r="N145" s="27"/>
      <c r="O145" s="23"/>
      <c r="P145" s="23"/>
      <c r="Q145" s="23"/>
      <c r="R145" s="23"/>
    </row>
    <row r="146" spans="1:18" x14ac:dyDescent="0.3">
      <c r="A146" s="29" t="s">
        <v>176</v>
      </c>
      <c r="B146" s="35"/>
      <c r="C146" s="23"/>
      <c r="D146" s="24"/>
      <c r="E146" s="23"/>
      <c r="F146" s="24"/>
      <c r="G146" s="23"/>
      <c r="H146" s="24"/>
      <c r="I146" s="23"/>
      <c r="J146" s="24"/>
      <c r="K146" s="27"/>
      <c r="L146" s="28"/>
      <c r="M146" s="27"/>
      <c r="N146" s="27"/>
      <c r="O146" s="23"/>
      <c r="P146" s="23"/>
      <c r="Q146" s="23"/>
      <c r="R146" s="23"/>
    </row>
    <row r="147" spans="1:18" x14ac:dyDescent="0.3">
      <c r="C147" s="23"/>
      <c r="D147" s="24"/>
      <c r="E147" s="23"/>
      <c r="F147" s="24"/>
      <c r="G147" s="23"/>
      <c r="H147" s="24"/>
      <c r="I147" s="23"/>
      <c r="J147" s="24"/>
      <c r="K147" s="27"/>
      <c r="L147" s="28"/>
      <c r="M147" s="27"/>
      <c r="N147" s="27"/>
      <c r="O147" s="23"/>
      <c r="P147" s="23"/>
      <c r="Q147" s="23"/>
      <c r="R147" s="23"/>
    </row>
    <row r="148" spans="1:18" x14ac:dyDescent="0.3">
      <c r="A148" s="22" t="s">
        <v>177</v>
      </c>
      <c r="B148" s="17"/>
      <c r="C148" s="23"/>
      <c r="D148" s="24"/>
      <c r="E148" s="23"/>
      <c r="F148" s="24"/>
      <c r="G148" s="23"/>
      <c r="H148" s="24"/>
      <c r="I148" s="23"/>
      <c r="J148" s="24"/>
      <c r="K148" s="27"/>
      <c r="L148" s="28"/>
      <c r="M148" s="27"/>
      <c r="N148" s="27"/>
      <c r="O148" s="23"/>
      <c r="P148" s="23"/>
      <c r="Q148" s="23"/>
      <c r="R148" s="23"/>
    </row>
    <row r="149" spans="1:18" x14ac:dyDescent="0.3">
      <c r="A149" s="7" t="s">
        <v>112</v>
      </c>
      <c r="B149" s="12">
        <v>6630</v>
      </c>
      <c r="C149" s="23">
        <v>34.904400000000003</v>
      </c>
      <c r="D149" s="24">
        <v>30.797897340000002</v>
      </c>
      <c r="E149" s="23">
        <v>35.602488000000001</v>
      </c>
      <c r="F149" s="24">
        <v>31.4138552868</v>
      </c>
      <c r="G149" s="23">
        <v>36.492550199999997</v>
      </c>
      <c r="H149" s="24">
        <v>32.199201668969998</v>
      </c>
      <c r="I149" s="23">
        <f t="shared" ref="I149:I152" si="76">G149+2.5</f>
        <v>38.992550199999997</v>
      </c>
      <c r="J149" s="24">
        <f t="shared" si="71"/>
        <v>34.405076668969997</v>
      </c>
      <c r="K149" s="25">
        <f t="shared" ref="K149:K152" si="77">I149*1.025</f>
        <v>39.967363954999996</v>
      </c>
      <c r="L149" s="26">
        <f t="shared" si="73"/>
        <v>35.265203585694245</v>
      </c>
      <c r="M149" s="25"/>
      <c r="N149" s="25"/>
      <c r="O149" s="23">
        <f t="shared" ref="O149:O152" si="78">K149*1.03</f>
        <v>41.166384873649996</v>
      </c>
      <c r="P149" s="23">
        <f t="shared" ref="P149:R152" si="79">O149*1.03</f>
        <v>42.401376419859496</v>
      </c>
      <c r="Q149" s="23">
        <f t="shared" si="79"/>
        <v>43.673417712455283</v>
      </c>
      <c r="R149" s="23">
        <f t="shared" si="79"/>
        <v>44.983620243828945</v>
      </c>
    </row>
    <row r="150" spans="1:18" ht="12" hidden="1" customHeight="1" x14ac:dyDescent="0.3">
      <c r="A150" s="7" t="s">
        <v>178</v>
      </c>
      <c r="C150" s="23">
        <v>34.4148</v>
      </c>
      <c r="D150" s="24">
        <v>30.365898779999998</v>
      </c>
      <c r="E150" s="23">
        <v>35.103096000000001</v>
      </c>
      <c r="F150" s="24">
        <v>30.973216755599999</v>
      </c>
      <c r="G150" s="23">
        <v>35.980673400000001</v>
      </c>
      <c r="H150" s="24">
        <v>31.747547174489998</v>
      </c>
      <c r="I150" s="23">
        <f t="shared" si="76"/>
        <v>38.480673400000001</v>
      </c>
      <c r="J150" s="24">
        <f t="shared" si="71"/>
        <v>33.953422174490001</v>
      </c>
      <c r="K150" s="27">
        <f t="shared" si="77"/>
        <v>39.442690235000001</v>
      </c>
      <c r="L150" s="28">
        <f t="shared" si="73"/>
        <v>34.802257728852247</v>
      </c>
      <c r="M150" s="27"/>
      <c r="N150" s="27"/>
      <c r="O150" s="23">
        <f t="shared" si="78"/>
        <v>40.625970942050003</v>
      </c>
      <c r="P150" s="23">
        <f t="shared" si="79"/>
        <v>41.844750070311505</v>
      </c>
      <c r="Q150" s="23">
        <f t="shared" si="79"/>
        <v>43.100092572420849</v>
      </c>
      <c r="R150" s="23">
        <f t="shared" si="79"/>
        <v>44.393095349593473</v>
      </c>
    </row>
    <row r="151" spans="1:18" x14ac:dyDescent="0.3">
      <c r="A151" s="7" t="s">
        <v>114</v>
      </c>
      <c r="B151" s="12">
        <v>6622</v>
      </c>
      <c r="C151" s="23">
        <v>29.8248</v>
      </c>
      <c r="D151" s="24">
        <v>26.315912279999999</v>
      </c>
      <c r="E151" s="23">
        <v>30.421296000000002</v>
      </c>
      <c r="F151" s="24">
        <v>26.842230525600002</v>
      </c>
      <c r="G151" s="23">
        <v>31.181828400000001</v>
      </c>
      <c r="H151" s="24">
        <v>27.513286288739998</v>
      </c>
      <c r="I151" s="23">
        <f t="shared" si="76"/>
        <v>33.681828400000001</v>
      </c>
      <c r="J151" s="24">
        <f t="shared" si="71"/>
        <v>29.719161288740001</v>
      </c>
      <c r="K151" s="25">
        <f t="shared" si="77"/>
        <v>34.523874109999994</v>
      </c>
      <c r="L151" s="26">
        <f t="shared" si="73"/>
        <v>30.462140320958493</v>
      </c>
      <c r="M151" s="25"/>
      <c r="N151" s="25"/>
      <c r="O151" s="23">
        <f t="shared" si="78"/>
        <v>35.559590333299994</v>
      </c>
      <c r="P151" s="23">
        <f t="shared" si="79"/>
        <v>36.626378043298992</v>
      </c>
      <c r="Q151" s="23">
        <f t="shared" si="79"/>
        <v>37.725169384597962</v>
      </c>
      <c r="R151" s="23">
        <f t="shared" si="79"/>
        <v>38.856924466135901</v>
      </c>
    </row>
    <row r="152" spans="1:18" x14ac:dyDescent="0.3">
      <c r="A152" s="7" t="s">
        <v>116</v>
      </c>
      <c r="B152" s="12">
        <v>6623</v>
      </c>
      <c r="C152" s="23">
        <v>27.111599999999999</v>
      </c>
      <c r="D152" s="24">
        <v>23.921920259999997</v>
      </c>
      <c r="E152" s="23">
        <v>27.653832000000001</v>
      </c>
      <c r="F152" s="24">
        <v>24.400358665199999</v>
      </c>
      <c r="G152" s="23">
        <v>28.345177799999998</v>
      </c>
      <c r="H152" s="24">
        <v>25.010367631829997</v>
      </c>
      <c r="I152" s="23">
        <f t="shared" si="76"/>
        <v>30.845177799999998</v>
      </c>
      <c r="J152" s="24">
        <f t="shared" si="71"/>
        <v>27.216242631829999</v>
      </c>
      <c r="K152" s="25">
        <f t="shared" si="77"/>
        <v>31.616307244999994</v>
      </c>
      <c r="L152" s="26">
        <f t="shared" si="73"/>
        <v>27.896648697625743</v>
      </c>
      <c r="M152" s="25"/>
      <c r="N152" s="25"/>
      <c r="O152" s="23">
        <f t="shared" si="78"/>
        <v>32.564796462349996</v>
      </c>
      <c r="P152" s="23">
        <f t="shared" si="79"/>
        <v>33.541740356220494</v>
      </c>
      <c r="Q152" s="23">
        <f t="shared" si="79"/>
        <v>34.547992566907112</v>
      </c>
      <c r="R152" s="23">
        <f t="shared" si="79"/>
        <v>35.58443234391433</v>
      </c>
    </row>
    <row r="153" spans="1:18" ht="12" hidden="1" customHeight="1" x14ac:dyDescent="0.3">
      <c r="A153" s="7" t="s">
        <v>137</v>
      </c>
      <c r="C153" s="23">
        <v>25.952999999999999</v>
      </c>
      <c r="D153" s="24">
        <v>22.89962955</v>
      </c>
      <c r="E153" s="23">
        <v>26.472059999999999</v>
      </c>
      <c r="F153" s="24">
        <v>23.357622140999997</v>
      </c>
      <c r="G153" s="23">
        <v>27.133861499999998</v>
      </c>
      <c r="H153" s="24">
        <v>23.941562694524997</v>
      </c>
      <c r="I153" s="23"/>
      <c r="J153" s="24">
        <f t="shared" si="71"/>
        <v>0</v>
      </c>
      <c r="K153" s="27">
        <v>27.812208037499996</v>
      </c>
      <c r="L153" s="28">
        <f t="shared" si="73"/>
        <v>24.540101761888121</v>
      </c>
      <c r="M153" s="27"/>
      <c r="N153" s="27"/>
      <c r="O153" s="23">
        <v>28.646574278624996</v>
      </c>
      <c r="P153" s="23">
        <v>29.505971506983748</v>
      </c>
      <c r="Q153" s="23">
        <v>30.391150652193261</v>
      </c>
      <c r="R153" s="23">
        <v>31.302885171759058</v>
      </c>
    </row>
    <row r="154" spans="1:18" x14ac:dyDescent="0.3">
      <c r="C154" s="23"/>
      <c r="D154" s="24"/>
      <c r="E154" s="23"/>
      <c r="F154" s="24"/>
      <c r="G154" s="23"/>
      <c r="H154" s="24"/>
      <c r="I154" s="23"/>
      <c r="J154" s="24"/>
      <c r="K154" s="27"/>
      <c r="L154" s="28"/>
      <c r="M154" s="27"/>
      <c r="N154" s="27"/>
      <c r="O154" s="23"/>
      <c r="P154" s="23"/>
      <c r="Q154" s="23"/>
      <c r="R154" s="23"/>
    </row>
    <row r="155" spans="1:18" x14ac:dyDescent="0.3">
      <c r="A155" s="22" t="s">
        <v>179</v>
      </c>
      <c r="B155" s="17"/>
      <c r="C155" s="23"/>
      <c r="D155" s="24"/>
      <c r="E155" s="23"/>
      <c r="F155" s="24"/>
      <c r="G155" s="23"/>
      <c r="H155" s="24"/>
      <c r="I155" s="23"/>
      <c r="J155" s="24"/>
      <c r="K155" s="27"/>
      <c r="L155" s="28"/>
      <c r="M155" s="27"/>
      <c r="N155" s="27"/>
      <c r="O155" s="23"/>
      <c r="P155" s="23"/>
      <c r="Q155" s="23"/>
      <c r="R155" s="23"/>
    </row>
    <row r="156" spans="1:18" x14ac:dyDescent="0.3">
      <c r="A156" s="7" t="s">
        <v>119</v>
      </c>
      <c r="B156" s="12" t="s">
        <v>180</v>
      </c>
      <c r="C156" s="23">
        <v>44.614800000000002</v>
      </c>
      <c r="D156" s="24">
        <v>39.36586878</v>
      </c>
      <c r="E156" s="23">
        <v>45.507096000000004</v>
      </c>
      <c r="F156" s="24">
        <v>40.153186155600004</v>
      </c>
      <c r="G156" s="23">
        <v>46.644773399999998</v>
      </c>
      <c r="H156" s="24">
        <v>41.157015809489998</v>
      </c>
      <c r="I156" s="23">
        <f t="shared" ref="I156:I160" si="80">G156+2.5</f>
        <v>49.144773399999998</v>
      </c>
      <c r="J156" s="24">
        <f t="shared" si="71"/>
        <v>43.362890809489997</v>
      </c>
      <c r="K156" s="25">
        <f t="shared" ref="K156:K160" si="81">I156*1.025</f>
        <v>50.373392734999996</v>
      </c>
      <c r="L156" s="26">
        <f t="shared" si="73"/>
        <v>44.446963079727247</v>
      </c>
      <c r="M156" s="25"/>
      <c r="N156" s="25"/>
      <c r="O156" s="23">
        <f t="shared" ref="O156:O160" si="82">K156*1.03</f>
        <v>51.884594517049997</v>
      </c>
      <c r="P156" s="23">
        <f t="shared" ref="P156:R160" si="83">O156*1.03</f>
        <v>53.441132352561496</v>
      </c>
      <c r="Q156" s="23">
        <f t="shared" si="83"/>
        <v>55.044366323138341</v>
      </c>
      <c r="R156" s="23">
        <f t="shared" si="83"/>
        <v>56.695697312832493</v>
      </c>
    </row>
    <row r="157" spans="1:18" x14ac:dyDescent="0.3">
      <c r="A157" s="7" t="s">
        <v>121</v>
      </c>
      <c r="B157" s="12" t="s">
        <v>181</v>
      </c>
      <c r="C157" s="23">
        <v>39.015000000000001</v>
      </c>
      <c r="D157" s="24">
        <v>34.424885250000003</v>
      </c>
      <c r="E157" s="23">
        <v>39.795300000000005</v>
      </c>
      <c r="F157" s="24">
        <v>35.113382955000006</v>
      </c>
      <c r="G157" s="23">
        <v>40.7901825</v>
      </c>
      <c r="H157" s="24">
        <v>35.991217528874998</v>
      </c>
      <c r="I157" s="23">
        <f t="shared" si="80"/>
        <v>43.2901825</v>
      </c>
      <c r="J157" s="24">
        <f t="shared" si="71"/>
        <v>38.197092528874997</v>
      </c>
      <c r="K157" s="25">
        <f t="shared" si="81"/>
        <v>44.372437062499998</v>
      </c>
      <c r="L157" s="26">
        <f t="shared" si="73"/>
        <v>39.15201984209687</v>
      </c>
      <c r="M157" s="25"/>
      <c r="N157" s="25"/>
      <c r="O157" s="23">
        <f t="shared" si="82"/>
        <v>45.703610174375001</v>
      </c>
      <c r="P157" s="23">
        <f t="shared" si="83"/>
        <v>47.074718479606254</v>
      </c>
      <c r="Q157" s="23">
        <f t="shared" si="83"/>
        <v>48.486960033994443</v>
      </c>
      <c r="R157" s="23">
        <f t="shared" si="83"/>
        <v>49.94156883501428</v>
      </c>
    </row>
    <row r="158" spans="1:18" x14ac:dyDescent="0.3">
      <c r="A158" s="7" t="s">
        <v>182</v>
      </c>
      <c r="B158" s="12" t="s">
        <v>183</v>
      </c>
      <c r="C158" s="23">
        <v>33.415199999999999</v>
      </c>
      <c r="D158" s="24">
        <v>29.483901719999999</v>
      </c>
      <c r="E158" s="23">
        <v>34.083503999999998</v>
      </c>
      <c r="F158" s="24">
        <v>30.073579754399997</v>
      </c>
      <c r="G158" s="23">
        <v>34.935591599999995</v>
      </c>
      <c r="H158" s="24">
        <v>30.825419248259994</v>
      </c>
      <c r="I158" s="23">
        <f t="shared" si="80"/>
        <v>37.435591599999995</v>
      </c>
      <c r="J158" s="24">
        <f t="shared" si="71"/>
        <v>33.031294248259996</v>
      </c>
      <c r="K158" s="25">
        <f t="shared" si="81"/>
        <v>38.371481389999992</v>
      </c>
      <c r="L158" s="26">
        <f t="shared" si="73"/>
        <v>33.857076604466492</v>
      </c>
      <c r="M158" s="25"/>
      <c r="N158" s="25"/>
      <c r="O158" s="23">
        <f t="shared" si="82"/>
        <v>39.52262583169999</v>
      </c>
      <c r="P158" s="23">
        <f t="shared" si="83"/>
        <v>40.708304606650991</v>
      </c>
      <c r="Q158" s="23">
        <f t="shared" si="83"/>
        <v>41.929553744850523</v>
      </c>
      <c r="R158" s="23">
        <f t="shared" si="83"/>
        <v>43.187440357196039</v>
      </c>
    </row>
    <row r="159" spans="1:18" x14ac:dyDescent="0.3">
      <c r="A159" s="7" t="s">
        <v>184</v>
      </c>
      <c r="B159" s="12" t="s">
        <v>185</v>
      </c>
      <c r="C159" s="23">
        <v>26.968800000000002</v>
      </c>
      <c r="D159" s="24">
        <v>23.795920680000002</v>
      </c>
      <c r="E159" s="23">
        <v>27.508176000000002</v>
      </c>
      <c r="F159" s="24">
        <v>24.271839093600001</v>
      </c>
      <c r="G159" s="23">
        <v>28.1958804</v>
      </c>
      <c r="H159" s="24">
        <v>24.87863507094</v>
      </c>
      <c r="I159" s="23">
        <f t="shared" si="80"/>
        <v>30.6958804</v>
      </c>
      <c r="J159" s="24">
        <f t="shared" si="71"/>
        <v>27.084510070939999</v>
      </c>
      <c r="K159" s="25">
        <f t="shared" si="81"/>
        <v>31.463277409999996</v>
      </c>
      <c r="L159" s="26">
        <f t="shared" si="73"/>
        <v>27.761622822713495</v>
      </c>
      <c r="M159" s="25"/>
      <c r="N159" s="25"/>
      <c r="O159" s="23">
        <f t="shared" si="82"/>
        <v>32.407175732299997</v>
      </c>
      <c r="P159" s="23">
        <f t="shared" si="83"/>
        <v>33.379391004268996</v>
      </c>
      <c r="Q159" s="23">
        <f t="shared" si="83"/>
        <v>34.38077273439707</v>
      </c>
      <c r="R159" s="23">
        <f t="shared" si="83"/>
        <v>35.412195916428985</v>
      </c>
    </row>
    <row r="160" spans="1:18" x14ac:dyDescent="0.3">
      <c r="A160" s="7" t="s">
        <v>186</v>
      </c>
      <c r="B160" s="36" t="s">
        <v>187</v>
      </c>
      <c r="C160" s="23">
        <v>26.97</v>
      </c>
      <c r="D160" s="24">
        <v>23.796979499999999</v>
      </c>
      <c r="E160" s="23">
        <v>27.509399999999999</v>
      </c>
      <c r="F160" s="24">
        <v>24.272919089999998</v>
      </c>
      <c r="G160" s="23">
        <v>28.197134999999996</v>
      </c>
      <c r="H160" s="24">
        <v>24.879742067249996</v>
      </c>
      <c r="I160" s="23">
        <f t="shared" si="80"/>
        <v>30.697134999999996</v>
      </c>
      <c r="J160" s="24">
        <f t="shared" si="71"/>
        <v>27.085617067249995</v>
      </c>
      <c r="K160" s="25">
        <f t="shared" si="81"/>
        <v>31.464563374999994</v>
      </c>
      <c r="L160" s="26">
        <f t="shared" si="73"/>
        <v>27.762757493931243</v>
      </c>
      <c r="M160" s="25"/>
      <c r="N160" s="25"/>
      <c r="O160" s="23">
        <f t="shared" si="82"/>
        <v>32.408500276249995</v>
      </c>
      <c r="P160" s="23">
        <f t="shared" si="83"/>
        <v>33.380755284537493</v>
      </c>
      <c r="Q160" s="23">
        <f t="shared" si="83"/>
        <v>34.382177943073621</v>
      </c>
      <c r="R160" s="23">
        <f t="shared" si="83"/>
        <v>35.413643281365829</v>
      </c>
    </row>
    <row r="161" spans="1:18" x14ac:dyDescent="0.3">
      <c r="C161" s="23"/>
      <c r="D161" s="24"/>
      <c r="E161" s="23"/>
      <c r="F161" s="24"/>
      <c r="G161" s="23"/>
      <c r="H161" s="24"/>
      <c r="I161" s="23"/>
      <c r="J161" s="24"/>
      <c r="K161" s="27"/>
      <c r="L161" s="28"/>
      <c r="M161" s="27"/>
      <c r="N161" s="27"/>
      <c r="O161" s="23"/>
      <c r="P161" s="23"/>
      <c r="Q161" s="23"/>
      <c r="R161" s="23"/>
    </row>
    <row r="162" spans="1:18" x14ac:dyDescent="0.3">
      <c r="A162" s="22" t="s">
        <v>188</v>
      </c>
      <c r="B162" s="17"/>
      <c r="C162" s="23"/>
      <c r="D162" s="24"/>
      <c r="E162" s="23"/>
      <c r="F162" s="24"/>
      <c r="G162" s="23"/>
      <c r="H162" s="24"/>
      <c r="I162" s="23"/>
      <c r="J162" s="24"/>
      <c r="K162" s="27"/>
      <c r="L162" s="28"/>
      <c r="M162" s="27"/>
      <c r="N162" s="27"/>
      <c r="O162" s="23"/>
      <c r="P162" s="23"/>
      <c r="Q162" s="23"/>
      <c r="R162" s="23"/>
    </row>
    <row r="163" spans="1:18" x14ac:dyDescent="0.3">
      <c r="A163" s="7" t="s">
        <v>119</v>
      </c>
      <c r="B163" s="12" t="s">
        <v>189</v>
      </c>
      <c r="C163" s="23">
        <v>44.043599999999998</v>
      </c>
      <c r="D163" s="24">
        <v>38.861870459999999</v>
      </c>
      <c r="E163" s="23">
        <v>44.924472000000002</v>
      </c>
      <c r="F163" s="24">
        <v>39.639107869199997</v>
      </c>
      <c r="G163" s="23">
        <v>46.047583799999998</v>
      </c>
      <c r="H163" s="24">
        <v>40.630085565929996</v>
      </c>
      <c r="I163" s="23">
        <f t="shared" ref="I163:I167" si="84">G163+2.5</f>
        <v>48.547583799999998</v>
      </c>
      <c r="J163" s="24">
        <f t="shared" si="71"/>
        <v>42.835960565929994</v>
      </c>
      <c r="K163" s="25">
        <f t="shared" ref="K163:K167" si="85">I163*1.025</f>
        <v>49.761273394999996</v>
      </c>
      <c r="L163" s="26">
        <f t="shared" si="73"/>
        <v>43.906859580078248</v>
      </c>
      <c r="M163" s="25"/>
      <c r="N163" s="25"/>
      <c r="O163" s="23">
        <f t="shared" ref="O163:O167" si="86">K163*1.03</f>
        <v>51.254111596849995</v>
      </c>
      <c r="P163" s="23">
        <f t="shared" ref="P163:R167" si="87">O163*1.03</f>
        <v>52.791734944755497</v>
      </c>
      <c r="Q163" s="23">
        <f t="shared" si="87"/>
        <v>54.375486993098164</v>
      </c>
      <c r="R163" s="23">
        <f t="shared" si="87"/>
        <v>56.006751602891107</v>
      </c>
    </row>
    <row r="164" spans="1:18" x14ac:dyDescent="0.3">
      <c r="A164" s="7" t="s">
        <v>121</v>
      </c>
      <c r="B164" s="12" t="s">
        <v>190</v>
      </c>
      <c r="C164" s="23">
        <v>38.443799999999996</v>
      </c>
      <c r="D164" s="24">
        <v>33.920886929999995</v>
      </c>
      <c r="E164" s="23">
        <v>39.212675999999995</v>
      </c>
      <c r="F164" s="24">
        <v>34.599304668599991</v>
      </c>
      <c r="G164" s="23">
        <v>40.192992899999993</v>
      </c>
      <c r="H164" s="24">
        <v>35.464287285314995</v>
      </c>
      <c r="I164" s="23">
        <f t="shared" si="84"/>
        <v>42.692992899999993</v>
      </c>
      <c r="J164" s="24">
        <f t="shared" si="71"/>
        <v>37.670162285314994</v>
      </c>
      <c r="K164" s="25">
        <f t="shared" si="85"/>
        <v>43.760317722499991</v>
      </c>
      <c r="L164" s="26">
        <f t="shared" si="73"/>
        <v>38.611916342447863</v>
      </c>
      <c r="M164" s="25"/>
      <c r="N164" s="25"/>
      <c r="O164" s="23">
        <f t="shared" si="86"/>
        <v>45.073127254174992</v>
      </c>
      <c r="P164" s="23">
        <f t="shared" si="87"/>
        <v>46.425321071800241</v>
      </c>
      <c r="Q164" s="23">
        <f t="shared" si="87"/>
        <v>47.818080703954251</v>
      </c>
      <c r="R164" s="23">
        <f t="shared" si="87"/>
        <v>49.25262312507288</v>
      </c>
    </row>
    <row r="165" spans="1:18" x14ac:dyDescent="0.3">
      <c r="A165" s="7" t="s">
        <v>182</v>
      </c>
      <c r="B165" s="12" t="s">
        <v>191</v>
      </c>
      <c r="C165" s="23">
        <v>33.139800000000001</v>
      </c>
      <c r="D165" s="24">
        <v>29.24090253</v>
      </c>
      <c r="E165" s="23">
        <v>33.802596000000001</v>
      </c>
      <c r="F165" s="24">
        <v>29.825720580599999</v>
      </c>
      <c r="G165" s="23">
        <v>34.647660899999998</v>
      </c>
      <c r="H165" s="24">
        <v>30.571363595114999</v>
      </c>
      <c r="I165" s="23">
        <f t="shared" si="84"/>
        <v>37.147660899999998</v>
      </c>
      <c r="J165" s="24">
        <f t="shared" si="71"/>
        <v>32.777238595114994</v>
      </c>
      <c r="K165" s="25">
        <f t="shared" si="85"/>
        <v>38.076352422499994</v>
      </c>
      <c r="L165" s="26">
        <f t="shared" si="73"/>
        <v>33.596669559992868</v>
      </c>
      <c r="M165" s="25"/>
      <c r="N165" s="25"/>
      <c r="O165" s="23">
        <f t="shared" si="86"/>
        <v>39.218642995174996</v>
      </c>
      <c r="P165" s="23">
        <f t="shared" si="87"/>
        <v>40.395202285030244</v>
      </c>
      <c r="Q165" s="23">
        <f t="shared" si="87"/>
        <v>41.607058353581152</v>
      </c>
      <c r="R165" s="23">
        <f t="shared" si="87"/>
        <v>42.855270104188591</v>
      </c>
    </row>
    <row r="166" spans="1:18" x14ac:dyDescent="0.3">
      <c r="A166" s="7" t="s">
        <v>184</v>
      </c>
      <c r="B166" s="12" t="s">
        <v>192</v>
      </c>
      <c r="C166" s="23">
        <v>26.826000000000001</v>
      </c>
      <c r="D166" s="24">
        <v>23.6699211</v>
      </c>
      <c r="E166" s="23">
        <v>27.37</v>
      </c>
      <c r="F166" s="24">
        <v>24.15</v>
      </c>
      <c r="G166" s="23">
        <v>28.046582999999998</v>
      </c>
      <c r="H166" s="24">
        <v>24.746902510049999</v>
      </c>
      <c r="I166" s="23">
        <f t="shared" si="84"/>
        <v>30.546582999999998</v>
      </c>
      <c r="J166" s="24">
        <f t="shared" si="71"/>
        <v>26.952777510049998</v>
      </c>
      <c r="K166" s="25">
        <f t="shared" si="85"/>
        <v>31.310247574999995</v>
      </c>
      <c r="L166" s="26">
        <f t="shared" si="73"/>
        <v>27.626596947801243</v>
      </c>
      <c r="M166" s="25"/>
      <c r="N166" s="25"/>
      <c r="O166" s="23">
        <f t="shared" si="86"/>
        <v>32.249555002249998</v>
      </c>
      <c r="P166" s="23">
        <f t="shared" si="87"/>
        <v>33.217041652317498</v>
      </c>
      <c r="Q166" s="23">
        <f t="shared" si="87"/>
        <v>34.21355290188702</v>
      </c>
      <c r="R166" s="23">
        <f t="shared" si="87"/>
        <v>35.239959488943633</v>
      </c>
    </row>
    <row r="167" spans="1:18" x14ac:dyDescent="0.3">
      <c r="A167" s="7" t="s">
        <v>186</v>
      </c>
      <c r="B167" s="36" t="s">
        <v>193</v>
      </c>
      <c r="C167" s="23">
        <v>26.83</v>
      </c>
      <c r="D167" s="24">
        <v>23.673450499999998</v>
      </c>
      <c r="E167" s="23">
        <v>27.366599999999998</v>
      </c>
      <c r="F167" s="24">
        <v>24.146919509999996</v>
      </c>
      <c r="G167" s="23">
        <v>28.050764999999995</v>
      </c>
      <c r="H167" s="24">
        <v>24.750592497749995</v>
      </c>
      <c r="I167" s="23">
        <f t="shared" si="84"/>
        <v>30.550764999999995</v>
      </c>
      <c r="J167" s="24">
        <f t="shared" si="71"/>
        <v>26.956467497749994</v>
      </c>
      <c r="K167" s="25">
        <f t="shared" si="85"/>
        <v>31.314534124999991</v>
      </c>
      <c r="L167" s="26">
        <f t="shared" si="73"/>
        <v>27.630379185193743</v>
      </c>
      <c r="M167" s="25"/>
      <c r="N167" s="25"/>
      <c r="O167" s="23">
        <f t="shared" si="86"/>
        <v>32.253970148749993</v>
      </c>
      <c r="P167" s="23">
        <f t="shared" si="87"/>
        <v>33.221589253212493</v>
      </c>
      <c r="Q167" s="23">
        <f t="shared" si="87"/>
        <v>34.218236930808871</v>
      </c>
      <c r="R167" s="23">
        <f t="shared" si="87"/>
        <v>35.244784038733137</v>
      </c>
    </row>
    <row r="168" spans="1:18" x14ac:dyDescent="0.3">
      <c r="C168" s="23"/>
      <c r="D168" s="24"/>
      <c r="E168" s="23"/>
      <c r="F168" s="24"/>
      <c r="G168" s="23"/>
      <c r="H168" s="24"/>
      <c r="I168" s="23"/>
      <c r="J168" s="24"/>
      <c r="K168" s="27"/>
      <c r="L168" s="28"/>
      <c r="M168" s="27"/>
      <c r="N168" s="27"/>
      <c r="O168" s="23"/>
      <c r="P168" s="23"/>
      <c r="Q168" s="23"/>
      <c r="R168" s="23"/>
    </row>
    <row r="169" spans="1:18" x14ac:dyDescent="0.3">
      <c r="A169" s="29" t="s">
        <v>194</v>
      </c>
      <c r="B169" s="35"/>
      <c r="C169" s="23"/>
      <c r="D169" s="24"/>
      <c r="E169" s="23"/>
      <c r="F169" s="24"/>
      <c r="G169" s="23"/>
      <c r="H169" s="24"/>
      <c r="I169" s="23"/>
      <c r="J169" s="24"/>
      <c r="K169" s="27"/>
      <c r="L169" s="28"/>
      <c r="M169" s="27"/>
      <c r="N169" s="27"/>
      <c r="O169" s="23"/>
      <c r="P169" s="23"/>
      <c r="Q169" s="23"/>
      <c r="R169" s="23"/>
    </row>
    <row r="170" spans="1:18" x14ac:dyDescent="0.3">
      <c r="C170" s="23"/>
      <c r="D170" s="24"/>
      <c r="E170" s="23"/>
      <c r="F170" s="24"/>
      <c r="G170" s="23"/>
      <c r="H170" s="24"/>
      <c r="I170" s="23"/>
      <c r="J170" s="24"/>
      <c r="K170" s="27"/>
      <c r="L170" s="28"/>
      <c r="M170" s="27"/>
      <c r="N170" s="27"/>
      <c r="O170" s="23"/>
      <c r="P170" s="23"/>
      <c r="Q170" s="23"/>
      <c r="R170" s="23"/>
    </row>
    <row r="171" spans="1:18" x14ac:dyDescent="0.3">
      <c r="A171" s="22" t="s">
        <v>195</v>
      </c>
      <c r="B171" s="17"/>
      <c r="C171" s="23"/>
      <c r="D171" s="24"/>
      <c r="E171" s="23"/>
      <c r="F171" s="24"/>
      <c r="G171" s="23"/>
      <c r="H171" s="24"/>
      <c r="I171" s="23"/>
      <c r="J171" s="24"/>
      <c r="K171" s="27"/>
      <c r="L171" s="28"/>
      <c r="M171" s="27"/>
      <c r="N171" s="27"/>
      <c r="O171" s="23"/>
      <c r="P171" s="23"/>
      <c r="Q171" s="23"/>
      <c r="R171" s="23"/>
    </row>
    <row r="172" spans="1:18" x14ac:dyDescent="0.3">
      <c r="A172" s="7" t="s">
        <v>196</v>
      </c>
      <c r="B172" s="12" t="s">
        <v>197</v>
      </c>
      <c r="C172" s="23">
        <v>27.835799999999999</v>
      </c>
      <c r="D172" s="24">
        <v>24.560918129999997</v>
      </c>
      <c r="E172" s="23">
        <v>28.392516000000001</v>
      </c>
      <c r="F172" s="24">
        <v>25.052136492599999</v>
      </c>
      <c r="G172" s="23">
        <v>29.102328899999996</v>
      </c>
      <c r="H172" s="24">
        <v>25.678439904914995</v>
      </c>
      <c r="I172" s="23">
        <f t="shared" ref="I172" si="88">G172+2.5</f>
        <v>31.602328899999996</v>
      </c>
      <c r="J172" s="24">
        <f t="shared" si="71"/>
        <v>27.884314904914994</v>
      </c>
      <c r="K172" s="25">
        <f>I172*1.025</f>
        <v>32.39238712249999</v>
      </c>
      <c r="L172" s="26">
        <f t="shared" si="73"/>
        <v>28.581422777537867</v>
      </c>
      <c r="M172" s="25"/>
      <c r="N172" s="25"/>
      <c r="O172" s="23">
        <f t="shared" ref="O172" si="89">K172*1.03</f>
        <v>33.364158736174993</v>
      </c>
      <c r="P172" s="23">
        <f>O172*1.03</f>
        <v>34.36508349826024</v>
      </c>
      <c r="Q172" s="23">
        <f>P172*1.03</f>
        <v>35.396036003208046</v>
      </c>
      <c r="R172" s="23">
        <f t="shared" ref="R172" si="90">Q172*1.03</f>
        <v>36.457917083304288</v>
      </c>
    </row>
    <row r="173" spans="1:18" ht="12" hidden="1" customHeight="1" x14ac:dyDescent="0.3">
      <c r="A173" s="7" t="s">
        <v>198</v>
      </c>
      <c r="C173" s="23"/>
      <c r="D173" s="24">
        <v>0</v>
      </c>
      <c r="E173" s="23">
        <v>0</v>
      </c>
      <c r="F173" s="24">
        <v>0</v>
      </c>
      <c r="G173" s="23">
        <v>0</v>
      </c>
      <c r="H173" s="24">
        <v>0</v>
      </c>
      <c r="I173" s="23"/>
      <c r="J173" s="24">
        <f t="shared" si="71"/>
        <v>0</v>
      </c>
      <c r="K173" s="27">
        <v>0</v>
      </c>
      <c r="L173" s="28">
        <f t="shared" si="73"/>
        <v>0</v>
      </c>
      <c r="M173" s="27"/>
      <c r="N173" s="27"/>
      <c r="O173" s="23">
        <v>0</v>
      </c>
      <c r="P173" s="23">
        <v>0</v>
      </c>
      <c r="Q173" s="23">
        <v>0</v>
      </c>
      <c r="R173" s="23">
        <v>0</v>
      </c>
    </row>
    <row r="174" spans="1:18" x14ac:dyDescent="0.3">
      <c r="C174" s="23"/>
      <c r="D174" s="24"/>
      <c r="E174" s="23"/>
      <c r="F174" s="24"/>
      <c r="G174" s="23"/>
      <c r="H174" s="24"/>
      <c r="I174" s="23"/>
      <c r="J174" s="24"/>
      <c r="K174" s="27"/>
      <c r="L174" s="28"/>
      <c r="M174" s="27"/>
      <c r="N174" s="27"/>
      <c r="O174" s="23"/>
      <c r="P174" s="23"/>
      <c r="Q174" s="23"/>
      <c r="R174" s="23"/>
    </row>
    <row r="175" spans="1:18" x14ac:dyDescent="0.3">
      <c r="C175" s="23"/>
      <c r="D175" s="24"/>
      <c r="E175" s="23"/>
      <c r="F175" s="24"/>
      <c r="G175" s="23"/>
      <c r="H175" s="24"/>
      <c r="I175" s="23"/>
      <c r="J175" s="24"/>
      <c r="K175" s="27"/>
      <c r="L175" s="28"/>
      <c r="M175" s="27"/>
      <c r="N175" s="27"/>
      <c r="O175" s="23"/>
      <c r="P175" s="23"/>
      <c r="Q175" s="23"/>
      <c r="R175" s="23"/>
    </row>
    <row r="176" spans="1:18" x14ac:dyDescent="0.3">
      <c r="A176" s="37"/>
      <c r="B176" s="38"/>
      <c r="C176" s="23"/>
      <c r="D176" s="24"/>
      <c r="E176" s="23"/>
      <c r="F176" s="24"/>
      <c r="G176" s="23"/>
      <c r="H176" s="24"/>
      <c r="I176" s="23"/>
      <c r="J176" s="24"/>
      <c r="K176" s="27"/>
      <c r="L176" s="28"/>
      <c r="M176" s="27"/>
      <c r="N176" s="27"/>
      <c r="O176" s="23"/>
      <c r="P176" s="23"/>
      <c r="Q176" s="23"/>
      <c r="R176" s="23"/>
    </row>
    <row r="177" spans="1:18" x14ac:dyDescent="0.3">
      <c r="A177" s="29" t="s">
        <v>199</v>
      </c>
      <c r="B177" s="35"/>
      <c r="C177" s="23"/>
      <c r="D177" s="24"/>
      <c r="E177" s="23"/>
      <c r="F177" s="24"/>
      <c r="G177" s="23"/>
      <c r="H177" s="24"/>
      <c r="I177" s="23"/>
      <c r="J177" s="24"/>
      <c r="K177" s="27"/>
      <c r="L177" s="28"/>
      <c r="M177" s="27"/>
      <c r="N177" s="27"/>
      <c r="O177" s="23"/>
      <c r="P177" s="23"/>
      <c r="Q177" s="23"/>
      <c r="R177" s="23"/>
    </row>
    <row r="178" spans="1:18" x14ac:dyDescent="0.3">
      <c r="C178" s="23"/>
      <c r="D178" s="24"/>
      <c r="E178" s="23"/>
      <c r="F178" s="24"/>
      <c r="G178" s="23"/>
      <c r="H178" s="24"/>
      <c r="I178" s="23"/>
      <c r="J178" s="24"/>
      <c r="K178" s="27"/>
      <c r="L178" s="28"/>
      <c r="M178" s="27"/>
      <c r="N178" s="27"/>
      <c r="O178" s="23"/>
      <c r="P178" s="23"/>
      <c r="Q178" s="23"/>
      <c r="R178" s="23"/>
    </row>
    <row r="179" spans="1:18" x14ac:dyDescent="0.3">
      <c r="A179" s="22" t="s">
        <v>200</v>
      </c>
      <c r="B179" s="17"/>
      <c r="C179" s="23"/>
      <c r="D179" s="24"/>
      <c r="E179" s="23"/>
      <c r="F179" s="24"/>
      <c r="G179" s="23"/>
      <c r="H179" s="24"/>
      <c r="I179" s="23"/>
      <c r="J179" s="24"/>
      <c r="K179" s="27"/>
      <c r="L179" s="28"/>
      <c r="M179" s="27"/>
      <c r="N179" s="27"/>
      <c r="O179" s="23"/>
      <c r="P179" s="23"/>
      <c r="Q179" s="23"/>
      <c r="R179" s="23"/>
    </row>
    <row r="180" spans="1:18" ht="12" hidden="1" customHeight="1" x14ac:dyDescent="0.3">
      <c r="A180" s="7" t="s">
        <v>201</v>
      </c>
      <c r="C180" s="23"/>
      <c r="D180" s="24">
        <v>0</v>
      </c>
      <c r="E180" s="23">
        <v>0</v>
      </c>
      <c r="F180" s="24">
        <v>0</v>
      </c>
      <c r="G180" s="23">
        <v>0</v>
      </c>
      <c r="H180" s="24">
        <v>0</v>
      </c>
      <c r="I180" s="23"/>
      <c r="J180" s="24">
        <f t="shared" si="71"/>
        <v>0</v>
      </c>
      <c r="K180" s="27">
        <v>0</v>
      </c>
      <c r="L180" s="28">
        <f t="shared" si="73"/>
        <v>0</v>
      </c>
      <c r="M180" s="27"/>
      <c r="N180" s="27"/>
      <c r="O180" s="23">
        <v>0</v>
      </c>
      <c r="P180" s="23">
        <v>0</v>
      </c>
      <c r="Q180" s="23">
        <v>0</v>
      </c>
      <c r="R180" s="23">
        <v>0</v>
      </c>
    </row>
    <row r="181" spans="1:18" ht="12" customHeight="1" x14ac:dyDescent="0.3">
      <c r="A181" s="7" t="s">
        <v>202</v>
      </c>
      <c r="B181" s="12">
        <v>8420</v>
      </c>
      <c r="C181" s="23"/>
      <c r="D181" s="24"/>
      <c r="E181" s="23"/>
      <c r="F181" s="24"/>
      <c r="G181" s="23">
        <v>30.3</v>
      </c>
      <c r="H181" s="24">
        <v>26.74</v>
      </c>
      <c r="I181" s="23">
        <f t="shared" ref="I181:I184" si="91">G181+2.5</f>
        <v>32.799999999999997</v>
      </c>
      <c r="J181" s="24">
        <f t="shared" si="71"/>
        <v>28.941079999999996</v>
      </c>
      <c r="K181" s="25">
        <f t="shared" ref="K181:K184" si="92">I181*1.025</f>
        <v>33.619999999999997</v>
      </c>
      <c r="L181" s="26">
        <f t="shared" si="73"/>
        <v>29.664606999999997</v>
      </c>
      <c r="M181" s="25"/>
      <c r="N181" s="25"/>
      <c r="O181" s="23">
        <f t="shared" ref="O181:O184" si="93">K181*1.03</f>
        <v>34.628599999999999</v>
      </c>
      <c r="P181" s="23">
        <f t="shared" ref="P181:R184" si="94">O181*1.03</f>
        <v>35.667457999999996</v>
      </c>
      <c r="Q181" s="23">
        <f t="shared" si="94"/>
        <v>36.73748174</v>
      </c>
      <c r="R181" s="23">
        <f t="shared" si="94"/>
        <v>37.839606192200002</v>
      </c>
    </row>
    <row r="182" spans="1:18" x14ac:dyDescent="0.3">
      <c r="A182" s="7" t="s">
        <v>203</v>
      </c>
      <c r="B182" s="12">
        <v>8401</v>
      </c>
      <c r="C182" s="23">
        <v>27.2544</v>
      </c>
      <c r="D182" s="24">
        <v>24.047919839999999</v>
      </c>
      <c r="E182" s="23">
        <v>27.799488</v>
      </c>
      <c r="F182" s="24">
        <v>24.528878236800001</v>
      </c>
      <c r="G182" s="23">
        <v>28.494475199999997</v>
      </c>
      <c r="H182" s="24">
        <v>25.142100192719997</v>
      </c>
      <c r="I182" s="23">
        <f t="shared" si="91"/>
        <v>30.994475199999997</v>
      </c>
      <c r="J182" s="24">
        <f t="shared" si="71"/>
        <v>27.347975192719996</v>
      </c>
      <c r="K182" s="25">
        <f t="shared" si="92"/>
        <v>31.769337079999993</v>
      </c>
      <c r="L182" s="26">
        <f t="shared" si="73"/>
        <v>28.031674572537991</v>
      </c>
      <c r="M182" s="25"/>
      <c r="N182" s="25"/>
      <c r="O182" s="23">
        <f t="shared" si="93"/>
        <v>32.722417192399995</v>
      </c>
      <c r="P182" s="23">
        <f t="shared" si="94"/>
        <v>33.704089708171992</v>
      </c>
      <c r="Q182" s="23">
        <f t="shared" si="94"/>
        <v>34.715212399417155</v>
      </c>
      <c r="R182" s="23">
        <f t="shared" si="94"/>
        <v>35.756668771399667</v>
      </c>
    </row>
    <row r="183" spans="1:18" x14ac:dyDescent="0.3">
      <c r="A183" s="7" t="s">
        <v>204</v>
      </c>
      <c r="B183" s="12" t="s">
        <v>205</v>
      </c>
      <c r="C183" s="23">
        <v>26.826000000000001</v>
      </c>
      <c r="D183" s="24">
        <v>23.6699211</v>
      </c>
      <c r="E183" s="23">
        <v>27.37</v>
      </c>
      <c r="F183" s="24">
        <v>24.15</v>
      </c>
      <c r="G183" s="23">
        <v>28.046582999999998</v>
      </c>
      <c r="H183" s="24">
        <v>24.746902510049999</v>
      </c>
      <c r="I183" s="23">
        <f t="shared" si="91"/>
        <v>30.546582999999998</v>
      </c>
      <c r="J183" s="24">
        <f t="shared" si="71"/>
        <v>26.952777510049998</v>
      </c>
      <c r="K183" s="25">
        <f t="shared" si="92"/>
        <v>31.310247574999995</v>
      </c>
      <c r="L183" s="26">
        <f t="shared" si="73"/>
        <v>27.626596947801243</v>
      </c>
      <c r="M183" s="25"/>
      <c r="N183" s="25"/>
      <c r="O183" s="23">
        <f t="shared" si="93"/>
        <v>32.249555002249998</v>
      </c>
      <c r="P183" s="23">
        <f t="shared" si="94"/>
        <v>33.217041652317498</v>
      </c>
      <c r="Q183" s="23">
        <f t="shared" si="94"/>
        <v>34.21355290188702</v>
      </c>
      <c r="R183" s="23">
        <f t="shared" si="94"/>
        <v>35.239959488943633</v>
      </c>
    </row>
    <row r="184" spans="1:18" x14ac:dyDescent="0.3">
      <c r="A184" s="7" t="s">
        <v>206</v>
      </c>
      <c r="B184" s="12">
        <v>6049</v>
      </c>
      <c r="C184" s="23">
        <v>25.2348</v>
      </c>
      <c r="D184" s="24">
        <v>22.26592578</v>
      </c>
      <c r="E184" s="23">
        <v>25.739495999999999</v>
      </c>
      <c r="F184" s="24">
        <v>22.711244295599997</v>
      </c>
      <c r="G184" s="23">
        <v>26.382983399999997</v>
      </c>
      <c r="H184" s="24">
        <v>23.279025402989998</v>
      </c>
      <c r="I184" s="23">
        <f t="shared" si="91"/>
        <v>28.882983399999997</v>
      </c>
      <c r="J184" s="24">
        <f t="shared" si="71"/>
        <v>25.484900402989997</v>
      </c>
      <c r="K184" s="25">
        <f t="shared" si="92"/>
        <v>29.605057984999995</v>
      </c>
      <c r="L184" s="26">
        <f t="shared" si="73"/>
        <v>26.122022913064743</v>
      </c>
      <c r="M184" s="25"/>
      <c r="N184" s="25"/>
      <c r="O184" s="23">
        <f t="shared" si="93"/>
        <v>30.493209724549995</v>
      </c>
      <c r="P184" s="23">
        <f t="shared" si="94"/>
        <v>31.408006016286496</v>
      </c>
      <c r="Q184" s="23">
        <f t="shared" si="94"/>
        <v>32.350246196775089</v>
      </c>
      <c r="R184" s="23">
        <f t="shared" si="94"/>
        <v>33.320753582678343</v>
      </c>
    </row>
    <row r="185" spans="1:18" x14ac:dyDescent="0.3">
      <c r="C185" s="23"/>
      <c r="D185" s="24"/>
      <c r="E185" s="23"/>
      <c r="F185" s="24"/>
      <c r="G185" s="23"/>
      <c r="H185" s="24"/>
      <c r="I185" s="23"/>
      <c r="J185" s="24"/>
      <c r="K185" s="27"/>
      <c r="L185" s="28"/>
      <c r="M185" s="27"/>
      <c r="N185" s="27"/>
      <c r="O185" s="23"/>
      <c r="P185" s="23"/>
      <c r="Q185" s="23"/>
      <c r="R185" s="23"/>
    </row>
    <row r="186" spans="1:18" x14ac:dyDescent="0.3">
      <c r="A186" s="22" t="s">
        <v>207</v>
      </c>
      <c r="B186" s="17"/>
      <c r="C186" s="23"/>
      <c r="D186" s="24"/>
      <c r="E186" s="23"/>
      <c r="F186" s="24"/>
      <c r="G186" s="23"/>
      <c r="H186" s="24"/>
      <c r="I186" s="23"/>
      <c r="J186" s="24"/>
      <c r="K186" s="27"/>
      <c r="L186" s="28"/>
      <c r="M186" s="27"/>
      <c r="N186" s="27"/>
      <c r="O186" s="23"/>
      <c r="P186" s="23"/>
      <c r="Q186" s="23"/>
      <c r="R186" s="23"/>
    </row>
    <row r="187" spans="1:18" x14ac:dyDescent="0.3">
      <c r="A187" s="22"/>
      <c r="B187" s="17"/>
      <c r="C187" s="23"/>
      <c r="D187" s="24"/>
      <c r="E187" s="23"/>
      <c r="F187" s="24"/>
      <c r="G187" s="23"/>
      <c r="H187" s="24"/>
      <c r="I187" s="23"/>
      <c r="J187" s="24"/>
      <c r="K187" s="27"/>
      <c r="L187" s="28"/>
      <c r="M187" s="27"/>
      <c r="N187" s="27"/>
      <c r="O187" s="23"/>
      <c r="P187" s="23"/>
      <c r="Q187" s="23"/>
      <c r="R187" s="23"/>
    </row>
    <row r="188" spans="1:18" x14ac:dyDescent="0.3">
      <c r="A188" s="7" t="s">
        <v>112</v>
      </c>
      <c r="B188" s="12" t="s">
        <v>208</v>
      </c>
      <c r="C188" s="23">
        <v>34.904400000000003</v>
      </c>
      <c r="D188" s="24">
        <v>30.797897340000002</v>
      </c>
      <c r="E188" s="23">
        <v>35.602488000000001</v>
      </c>
      <c r="F188" s="24">
        <v>31.4138552868</v>
      </c>
      <c r="G188" s="23">
        <v>36.492550199999997</v>
      </c>
      <c r="H188" s="24">
        <v>32.199201668969998</v>
      </c>
      <c r="I188" s="23">
        <f t="shared" ref="I188:I192" si="95">G188+2.5</f>
        <v>38.992550199999997</v>
      </c>
      <c r="J188" s="24">
        <f t="shared" si="71"/>
        <v>34.405076668969997</v>
      </c>
      <c r="K188" s="25">
        <f t="shared" ref="K188:K192" si="96">I188*1.025</f>
        <v>39.967363954999996</v>
      </c>
      <c r="L188" s="26">
        <f t="shared" si="73"/>
        <v>35.265203585694245</v>
      </c>
      <c r="M188" s="25"/>
      <c r="N188" s="25"/>
      <c r="O188" s="23">
        <f t="shared" ref="O188:O192" si="97">K188*1.03</f>
        <v>41.166384873649996</v>
      </c>
      <c r="P188" s="23">
        <f t="shared" ref="P188:R192" si="98">O188*1.03</f>
        <v>42.401376419859496</v>
      </c>
      <c r="Q188" s="23">
        <f t="shared" si="98"/>
        <v>43.673417712455283</v>
      </c>
      <c r="R188" s="23">
        <f t="shared" si="98"/>
        <v>44.983620243828945</v>
      </c>
    </row>
    <row r="189" spans="1:18" ht="12" hidden="1" customHeight="1" x14ac:dyDescent="0.3">
      <c r="A189" s="7" t="s">
        <v>209</v>
      </c>
      <c r="B189" s="36" t="s">
        <v>210</v>
      </c>
      <c r="C189" s="23">
        <v>28.978200000000001</v>
      </c>
      <c r="D189" s="24">
        <v>25.568914769999999</v>
      </c>
      <c r="E189" s="23">
        <v>29.557764000000002</v>
      </c>
      <c r="F189" s="24">
        <v>26.080293065399999</v>
      </c>
      <c r="G189" s="23">
        <v>30.2967081</v>
      </c>
      <c r="H189" s="24">
        <v>26.732300392035</v>
      </c>
      <c r="I189" s="23">
        <f t="shared" si="95"/>
        <v>32.796708100000004</v>
      </c>
      <c r="J189" s="24">
        <f t="shared" si="71"/>
        <v>28.938175392035003</v>
      </c>
      <c r="K189" s="27">
        <f t="shared" si="96"/>
        <v>33.616625802500003</v>
      </c>
      <c r="L189" s="28">
        <f t="shared" si="73"/>
        <v>29.661629776835877</v>
      </c>
      <c r="M189" s="27"/>
      <c r="N189" s="27"/>
      <c r="O189" s="23">
        <f t="shared" si="97"/>
        <v>34.625124576575004</v>
      </c>
      <c r="P189" s="23">
        <f t="shared" si="98"/>
        <v>35.663878313872253</v>
      </c>
      <c r="Q189" s="23">
        <f t="shared" si="98"/>
        <v>36.733794663288421</v>
      </c>
      <c r="R189" s="23">
        <f t="shared" si="98"/>
        <v>37.835808503187074</v>
      </c>
    </row>
    <row r="190" spans="1:18" x14ac:dyDescent="0.3">
      <c r="A190" s="7" t="s">
        <v>211</v>
      </c>
      <c r="B190" s="12" t="s">
        <v>212</v>
      </c>
      <c r="C190" s="23">
        <v>30.406199999999998</v>
      </c>
      <c r="D190" s="24">
        <v>26.828910569999998</v>
      </c>
      <c r="E190" s="23">
        <v>31.014323999999998</v>
      </c>
      <c r="F190" s="24">
        <v>27.365488781399996</v>
      </c>
      <c r="G190" s="23">
        <v>31.789682099999997</v>
      </c>
      <c r="H190" s="24">
        <v>28.049626000934996</v>
      </c>
      <c r="I190" s="23">
        <f t="shared" si="95"/>
        <v>34.289682099999993</v>
      </c>
      <c r="J190" s="24">
        <f t="shared" si="71"/>
        <v>30.255501000934991</v>
      </c>
      <c r="K190" s="25">
        <f t="shared" si="96"/>
        <v>35.146924152499992</v>
      </c>
      <c r="L190" s="26">
        <f t="shared" si="73"/>
        <v>31.011888525958366</v>
      </c>
      <c r="M190" s="25"/>
      <c r="N190" s="25"/>
      <c r="O190" s="23">
        <f t="shared" si="97"/>
        <v>36.201331877074992</v>
      </c>
      <c r="P190" s="23">
        <f t="shared" si="98"/>
        <v>37.28737183338724</v>
      </c>
      <c r="Q190" s="23">
        <f t="shared" si="98"/>
        <v>38.40599298838886</v>
      </c>
      <c r="R190" s="23">
        <f t="shared" si="98"/>
        <v>39.558172778040529</v>
      </c>
    </row>
    <row r="191" spans="1:18" x14ac:dyDescent="0.3">
      <c r="A191" s="7" t="s">
        <v>213</v>
      </c>
      <c r="B191" s="12" t="s">
        <v>214</v>
      </c>
      <c r="C191" s="23">
        <v>28.98</v>
      </c>
      <c r="D191" s="24">
        <v>25.570502999999999</v>
      </c>
      <c r="E191" s="23">
        <v>29.5596</v>
      </c>
      <c r="F191" s="24">
        <v>26.081913059999998</v>
      </c>
      <c r="G191" s="23">
        <v>30.298589999999997</v>
      </c>
      <c r="H191" s="24">
        <v>26.733960886499997</v>
      </c>
      <c r="I191" s="23">
        <f t="shared" si="95"/>
        <v>32.798589999999997</v>
      </c>
      <c r="J191" s="24">
        <f t="shared" si="71"/>
        <v>28.939835886499996</v>
      </c>
      <c r="K191" s="25">
        <f t="shared" si="96"/>
        <v>33.618554749999994</v>
      </c>
      <c r="L191" s="26">
        <f t="shared" si="73"/>
        <v>29.663331783662493</v>
      </c>
      <c r="M191" s="25"/>
      <c r="N191" s="25"/>
      <c r="O191" s="23">
        <f t="shared" si="97"/>
        <v>34.627111392499998</v>
      </c>
      <c r="P191" s="23">
        <f t="shared" si="98"/>
        <v>35.665924734275002</v>
      </c>
      <c r="Q191" s="23">
        <f t="shared" si="98"/>
        <v>36.735902476303252</v>
      </c>
      <c r="R191" s="23">
        <f t="shared" si="98"/>
        <v>37.837979550592351</v>
      </c>
    </row>
    <row r="192" spans="1:18" x14ac:dyDescent="0.3">
      <c r="A192" s="7" t="s">
        <v>215</v>
      </c>
      <c r="B192" s="12" t="s">
        <v>216</v>
      </c>
      <c r="C192" s="23">
        <v>26.83</v>
      </c>
      <c r="D192" s="24">
        <v>23.673450499999998</v>
      </c>
      <c r="E192" s="23">
        <v>27.366599999999998</v>
      </c>
      <c r="F192" s="24">
        <v>24.146919509999996</v>
      </c>
      <c r="G192" s="23">
        <v>28.050764999999995</v>
      </c>
      <c r="H192" s="24">
        <v>24.750592497749995</v>
      </c>
      <c r="I192" s="23">
        <f t="shared" si="95"/>
        <v>30.550764999999995</v>
      </c>
      <c r="J192" s="24">
        <f t="shared" si="71"/>
        <v>26.956467497749994</v>
      </c>
      <c r="K192" s="25">
        <f t="shared" si="96"/>
        <v>31.314534124999991</v>
      </c>
      <c r="L192" s="26">
        <f t="shared" si="73"/>
        <v>27.630379185193743</v>
      </c>
      <c r="M192" s="25"/>
      <c r="N192" s="25"/>
      <c r="O192" s="23">
        <f t="shared" si="97"/>
        <v>32.253970148749993</v>
      </c>
      <c r="P192" s="23">
        <f t="shared" si="98"/>
        <v>33.221589253212493</v>
      </c>
      <c r="Q192" s="23">
        <f t="shared" si="98"/>
        <v>34.218236930808871</v>
      </c>
      <c r="R192" s="23">
        <f t="shared" si="98"/>
        <v>35.244784038733137</v>
      </c>
    </row>
    <row r="193" spans="1:18" x14ac:dyDescent="0.3">
      <c r="C193" s="23"/>
      <c r="D193" s="24"/>
      <c r="E193" s="23"/>
      <c r="F193" s="24"/>
      <c r="G193" s="23"/>
      <c r="H193" s="24"/>
      <c r="I193" s="23"/>
      <c r="J193" s="24"/>
      <c r="K193" s="27"/>
      <c r="L193" s="28"/>
      <c r="M193" s="27"/>
      <c r="N193" s="27"/>
      <c r="O193" s="23"/>
      <c r="P193" s="23"/>
      <c r="Q193" s="23"/>
      <c r="R193" s="23"/>
    </row>
    <row r="194" spans="1:18" x14ac:dyDescent="0.3">
      <c r="A194" s="29" t="s">
        <v>217</v>
      </c>
      <c r="B194" s="35"/>
      <c r="C194" s="23"/>
      <c r="D194" s="24"/>
      <c r="E194" s="23"/>
      <c r="F194" s="24"/>
      <c r="G194" s="23"/>
      <c r="H194" s="24"/>
      <c r="I194" s="23"/>
      <c r="J194" s="24"/>
      <c r="K194" s="27"/>
      <c r="L194" s="28"/>
      <c r="M194" s="27"/>
      <c r="N194" s="27"/>
      <c r="O194" s="23"/>
      <c r="P194" s="23"/>
      <c r="Q194" s="23"/>
      <c r="R194" s="23"/>
    </row>
    <row r="195" spans="1:18" x14ac:dyDescent="0.3">
      <c r="C195" s="23"/>
      <c r="D195" s="24"/>
      <c r="E195" s="23"/>
      <c r="F195" s="24"/>
      <c r="G195" s="23"/>
      <c r="H195" s="24"/>
      <c r="I195" s="23"/>
      <c r="J195" s="24"/>
      <c r="K195" s="27"/>
      <c r="L195" s="28"/>
      <c r="M195" s="27"/>
      <c r="N195" s="27"/>
      <c r="O195" s="23"/>
      <c r="P195" s="23"/>
      <c r="Q195" s="23"/>
      <c r="R195" s="23"/>
    </row>
    <row r="196" spans="1:18" x14ac:dyDescent="0.3">
      <c r="A196" s="22" t="s">
        <v>218</v>
      </c>
      <c r="B196" s="17"/>
      <c r="C196" s="23"/>
      <c r="D196" s="24"/>
      <c r="E196" s="23"/>
      <c r="F196" s="24"/>
      <c r="G196" s="23"/>
      <c r="H196" s="24"/>
      <c r="I196" s="23"/>
      <c r="J196" s="24"/>
      <c r="K196" s="27"/>
      <c r="L196" s="28"/>
      <c r="M196" s="27"/>
      <c r="N196" s="27"/>
      <c r="O196" s="23"/>
      <c r="P196" s="23"/>
      <c r="Q196" s="23"/>
      <c r="R196" s="23"/>
    </row>
    <row r="197" spans="1:18" x14ac:dyDescent="0.3">
      <c r="A197" s="7" t="s">
        <v>219</v>
      </c>
      <c r="B197" s="12" t="s">
        <v>220</v>
      </c>
      <c r="C197" s="23">
        <v>38.147999999999996</v>
      </c>
      <c r="D197" s="24">
        <v>33.659887799999993</v>
      </c>
      <c r="E197" s="23">
        <v>38.910959999999996</v>
      </c>
      <c r="F197" s="24">
        <v>34.333085555999993</v>
      </c>
      <c r="G197" s="23">
        <v>39.88373399999999</v>
      </c>
      <c r="H197" s="24">
        <v>35.191412694899988</v>
      </c>
      <c r="I197" s="23">
        <f t="shared" ref="I197:I201" si="99">G197+2.5</f>
        <v>42.38373399999999</v>
      </c>
      <c r="J197" s="24">
        <f t="shared" si="71"/>
        <v>37.397287694899987</v>
      </c>
      <c r="K197" s="25">
        <f t="shared" ref="K197:K201" si="100">I197*1.025</f>
        <v>43.443327349999983</v>
      </c>
      <c r="L197" s="26">
        <f t="shared" si="73"/>
        <v>38.332219887272487</v>
      </c>
      <c r="M197" s="25"/>
      <c r="N197" s="25"/>
      <c r="O197" s="23">
        <f t="shared" ref="O197:O201" si="101">K197*1.03</f>
        <v>44.746627170499984</v>
      </c>
      <c r="P197" s="23">
        <f t="shared" ref="P197:R201" si="102">O197*1.03</f>
        <v>46.089025985614988</v>
      </c>
      <c r="Q197" s="23">
        <f t="shared" si="102"/>
        <v>47.471696765183438</v>
      </c>
      <c r="R197" s="23">
        <f t="shared" si="102"/>
        <v>48.895847668138941</v>
      </c>
    </row>
    <row r="198" spans="1:18" x14ac:dyDescent="0.3">
      <c r="A198" s="7" t="s">
        <v>221</v>
      </c>
      <c r="B198" s="12" t="s">
        <v>222</v>
      </c>
      <c r="C198" s="23">
        <v>35.292000000000002</v>
      </c>
      <c r="D198" s="24">
        <v>31.139896199999999</v>
      </c>
      <c r="E198" s="23">
        <v>35.997840000000004</v>
      </c>
      <c r="F198" s="24">
        <v>31.762694124000003</v>
      </c>
      <c r="G198" s="23">
        <v>36.897786000000004</v>
      </c>
      <c r="H198" s="24">
        <v>32.556761477100004</v>
      </c>
      <c r="I198" s="23">
        <f t="shared" si="99"/>
        <v>39.397786000000004</v>
      </c>
      <c r="J198" s="24">
        <f t="shared" si="71"/>
        <v>34.762636477100003</v>
      </c>
      <c r="K198" s="25">
        <f t="shared" si="100"/>
        <v>40.382730649999999</v>
      </c>
      <c r="L198" s="26">
        <f t="shared" si="73"/>
        <v>35.631702389027495</v>
      </c>
      <c r="M198" s="25"/>
      <c r="N198" s="25"/>
      <c r="O198" s="23">
        <f t="shared" si="101"/>
        <v>41.594212569500002</v>
      </c>
      <c r="P198" s="23">
        <f t="shared" si="102"/>
        <v>42.842038946584999</v>
      </c>
      <c r="Q198" s="23">
        <f t="shared" si="102"/>
        <v>44.127300114982553</v>
      </c>
      <c r="R198" s="23">
        <f t="shared" si="102"/>
        <v>45.451119118432032</v>
      </c>
    </row>
    <row r="199" spans="1:18" x14ac:dyDescent="0.3">
      <c r="A199" s="7" t="s">
        <v>223</v>
      </c>
      <c r="B199" s="12" t="s">
        <v>224</v>
      </c>
      <c r="C199" s="23">
        <v>32.1402</v>
      </c>
      <c r="D199" s="24">
        <v>28.35890547</v>
      </c>
      <c r="E199" s="23">
        <v>32.783003999999998</v>
      </c>
      <c r="F199" s="24">
        <v>28.926083579399997</v>
      </c>
      <c r="G199" s="23">
        <v>33.602579099999993</v>
      </c>
      <c r="H199" s="24">
        <v>29.649235668884991</v>
      </c>
      <c r="I199" s="23">
        <f t="shared" si="99"/>
        <v>36.102579099999993</v>
      </c>
      <c r="J199" s="24">
        <f t="shared" si="71"/>
        <v>31.855110668884993</v>
      </c>
      <c r="K199" s="25">
        <f t="shared" si="100"/>
        <v>37.005143577499986</v>
      </c>
      <c r="L199" s="26">
        <f t="shared" si="73"/>
        <v>32.651488435607114</v>
      </c>
      <c r="M199" s="25"/>
      <c r="N199" s="25"/>
      <c r="O199" s="23">
        <f t="shared" si="101"/>
        <v>38.115297884824983</v>
      </c>
      <c r="P199" s="23">
        <f t="shared" si="102"/>
        <v>39.258756821369737</v>
      </c>
      <c r="Q199" s="23">
        <f t="shared" si="102"/>
        <v>40.436519526010827</v>
      </c>
      <c r="R199" s="23">
        <f t="shared" si="102"/>
        <v>41.64961511179115</v>
      </c>
    </row>
    <row r="200" spans="1:18" x14ac:dyDescent="0.3">
      <c r="A200" s="7" t="s">
        <v>225</v>
      </c>
      <c r="B200" s="12" t="s">
        <v>226</v>
      </c>
      <c r="C200" s="23">
        <v>28.1112</v>
      </c>
      <c r="D200" s="24">
        <v>24.80391732</v>
      </c>
      <c r="E200" s="23">
        <v>28.673424000000001</v>
      </c>
      <c r="F200" s="24">
        <v>25.299995666400001</v>
      </c>
      <c r="G200" s="23">
        <v>29.390259599999997</v>
      </c>
      <c r="H200" s="24">
        <v>25.932495558059998</v>
      </c>
      <c r="I200" s="23">
        <f t="shared" si="99"/>
        <v>31.890259599999997</v>
      </c>
      <c r="J200" s="24">
        <f t="shared" si="71"/>
        <v>28.138370558059997</v>
      </c>
      <c r="K200" s="25">
        <f t="shared" si="100"/>
        <v>32.687516089999995</v>
      </c>
      <c r="L200" s="26">
        <f t="shared" si="73"/>
        <v>28.841829822011494</v>
      </c>
      <c r="M200" s="25"/>
      <c r="N200" s="25"/>
      <c r="O200" s="23">
        <f t="shared" si="101"/>
        <v>33.668141572699994</v>
      </c>
      <c r="P200" s="23">
        <f t="shared" si="102"/>
        <v>34.678185819880994</v>
      </c>
      <c r="Q200" s="23">
        <f t="shared" si="102"/>
        <v>35.718531394477424</v>
      </c>
      <c r="R200" s="23">
        <f t="shared" si="102"/>
        <v>36.79008733631175</v>
      </c>
    </row>
    <row r="201" spans="1:18" x14ac:dyDescent="0.3">
      <c r="A201" s="7" t="s">
        <v>227</v>
      </c>
      <c r="B201" s="12">
        <v>211</v>
      </c>
      <c r="C201" s="23">
        <v>25.959</v>
      </c>
      <c r="D201" s="24">
        <v>22.904923649999997</v>
      </c>
      <c r="E201" s="23">
        <v>26.478180000000002</v>
      </c>
      <c r="F201" s="24">
        <v>23.363022123</v>
      </c>
      <c r="G201" s="23">
        <v>27.140134499999998</v>
      </c>
      <c r="H201" s="24">
        <v>23.947097676074996</v>
      </c>
      <c r="I201" s="23">
        <f t="shared" si="99"/>
        <v>29.640134499999998</v>
      </c>
      <c r="J201" s="24">
        <f t="shared" si="71"/>
        <v>26.152972676074999</v>
      </c>
      <c r="K201" s="25">
        <f t="shared" si="100"/>
        <v>30.381137862499997</v>
      </c>
      <c r="L201" s="26">
        <f t="shared" si="73"/>
        <v>26.806796992976871</v>
      </c>
      <c r="M201" s="25"/>
      <c r="N201" s="25"/>
      <c r="O201" s="23">
        <f t="shared" si="101"/>
        <v>31.292571998374999</v>
      </c>
      <c r="P201" s="23">
        <f t="shared" si="102"/>
        <v>32.231349158326253</v>
      </c>
      <c r="Q201" s="23">
        <f t="shared" si="102"/>
        <v>33.198289633076044</v>
      </c>
      <c r="R201" s="23">
        <f t="shared" si="102"/>
        <v>34.19423832206833</v>
      </c>
    </row>
    <row r="202" spans="1:18" x14ac:dyDescent="0.3">
      <c r="C202" s="23"/>
      <c r="D202" s="24"/>
      <c r="E202" s="23"/>
      <c r="F202" s="24"/>
      <c r="G202" s="23"/>
      <c r="H202" s="24"/>
      <c r="I202" s="23"/>
      <c r="J202" s="24"/>
      <c r="K202" s="27"/>
      <c r="L202" s="28"/>
      <c r="M202" s="27"/>
      <c r="N202" s="27"/>
      <c r="O202" s="23"/>
      <c r="P202" s="23"/>
      <c r="Q202" s="23"/>
      <c r="R202" s="23"/>
    </row>
    <row r="203" spans="1:18" x14ac:dyDescent="0.3">
      <c r="A203" s="22" t="s">
        <v>228</v>
      </c>
      <c r="B203" s="17"/>
      <c r="C203" s="23"/>
      <c r="D203" s="24"/>
      <c r="E203" s="23"/>
      <c r="F203" s="24"/>
      <c r="G203" s="23"/>
      <c r="H203" s="24"/>
      <c r="I203" s="23"/>
      <c r="J203" s="24"/>
      <c r="K203" s="27"/>
      <c r="L203" s="28"/>
      <c r="M203" s="27"/>
      <c r="N203" s="27"/>
      <c r="O203" s="23"/>
      <c r="P203" s="23"/>
      <c r="Q203" s="23"/>
      <c r="R203" s="23"/>
    </row>
    <row r="204" spans="1:18" x14ac:dyDescent="0.3">
      <c r="A204" s="7" t="s">
        <v>229</v>
      </c>
      <c r="B204" s="12" t="s">
        <v>230</v>
      </c>
      <c r="C204" s="23">
        <v>32.568600000000004</v>
      </c>
      <c r="D204" s="24">
        <v>28.736904210000002</v>
      </c>
      <c r="E204" s="23">
        <v>33.219972000000006</v>
      </c>
      <c r="F204" s="24">
        <v>29.311642294200002</v>
      </c>
      <c r="G204" s="23">
        <v>34.050471300000005</v>
      </c>
      <c r="H204" s="24">
        <v>30.044433351555003</v>
      </c>
      <c r="I204" s="23">
        <f t="shared" ref="I204:I205" si="103">G204+2.5</f>
        <v>36.550471300000005</v>
      </c>
      <c r="J204" s="24">
        <f t="shared" ref="J204:J240" si="104">I204*0.88235</f>
        <v>32.250308351555006</v>
      </c>
      <c r="K204" s="25">
        <f t="shared" ref="K204:K205" si="105">I204*1.025</f>
        <v>37.464233082500002</v>
      </c>
      <c r="L204" s="26">
        <f t="shared" ref="L204:L240" si="106">K204*0.88235</f>
        <v>33.056566060343876</v>
      </c>
      <c r="M204" s="25"/>
      <c r="N204" s="25"/>
      <c r="O204" s="23">
        <f t="shared" ref="O204:O205" si="107">K204*1.03</f>
        <v>38.588160074975001</v>
      </c>
      <c r="P204" s="23">
        <f>O204*1.03</f>
        <v>39.745804877224252</v>
      </c>
      <c r="Q204" s="23">
        <f>P204*1.03</f>
        <v>40.938179023540982</v>
      </c>
      <c r="R204" s="23">
        <f t="shared" ref="R204:R205" si="108">Q204*1.03</f>
        <v>42.166324394247212</v>
      </c>
    </row>
    <row r="205" spans="1:18" x14ac:dyDescent="0.3">
      <c r="A205" s="7" t="s">
        <v>231</v>
      </c>
      <c r="B205" s="36" t="s">
        <v>232</v>
      </c>
      <c r="C205" s="23"/>
      <c r="D205" s="24"/>
      <c r="E205" s="23"/>
      <c r="F205" s="24"/>
      <c r="G205" s="23">
        <v>27.140134499999998</v>
      </c>
      <c r="H205" s="24">
        <v>23.947097676074996</v>
      </c>
      <c r="I205" s="23">
        <f t="shared" si="103"/>
        <v>29.640134499999998</v>
      </c>
      <c r="J205" s="24">
        <f t="shared" si="104"/>
        <v>26.152972676074999</v>
      </c>
      <c r="K205" s="25">
        <f t="shared" si="105"/>
        <v>30.381137862499997</v>
      </c>
      <c r="L205" s="26">
        <f t="shared" si="106"/>
        <v>26.806796992976871</v>
      </c>
      <c r="M205" s="25"/>
      <c r="N205" s="25"/>
      <c r="O205" s="23">
        <f t="shared" si="107"/>
        <v>31.292571998374999</v>
      </c>
      <c r="P205" s="23">
        <f>O205*1.03</f>
        <v>32.231349158326253</v>
      </c>
      <c r="Q205" s="23">
        <f>P205*1.03</f>
        <v>33.198289633076044</v>
      </c>
      <c r="R205" s="23">
        <f t="shared" si="108"/>
        <v>34.19423832206833</v>
      </c>
    </row>
    <row r="206" spans="1:18" ht="12" customHeight="1" x14ac:dyDescent="0.3">
      <c r="C206" s="23"/>
      <c r="D206" s="24"/>
      <c r="E206" s="23"/>
      <c r="F206" s="24"/>
      <c r="G206" s="23"/>
      <c r="H206" s="24"/>
      <c r="I206" s="23"/>
      <c r="J206" s="24"/>
      <c r="K206" s="27"/>
      <c r="L206" s="28"/>
      <c r="M206" s="27"/>
      <c r="N206" s="27"/>
      <c r="O206" s="23"/>
      <c r="P206" s="23"/>
      <c r="Q206" s="23"/>
      <c r="R206" s="23"/>
    </row>
    <row r="207" spans="1:18" x14ac:dyDescent="0.3">
      <c r="C207" s="23"/>
      <c r="D207" s="24"/>
      <c r="E207" s="23"/>
      <c r="F207" s="24"/>
      <c r="G207" s="23"/>
      <c r="H207" s="24"/>
      <c r="I207" s="23"/>
      <c r="J207" s="24"/>
      <c r="K207" s="27"/>
      <c r="L207" s="28"/>
      <c r="M207" s="27"/>
      <c r="N207" s="27"/>
      <c r="O207" s="23"/>
      <c r="P207" s="23"/>
      <c r="Q207" s="23"/>
      <c r="R207" s="23"/>
    </row>
    <row r="208" spans="1:18" x14ac:dyDescent="0.3">
      <c r="A208" s="29" t="s">
        <v>233</v>
      </c>
      <c r="B208" s="35"/>
      <c r="C208" s="23"/>
      <c r="D208" s="24"/>
      <c r="E208" s="23"/>
      <c r="F208" s="24"/>
      <c r="G208" s="23"/>
      <c r="H208" s="24"/>
      <c r="I208" s="23"/>
      <c r="J208" s="24"/>
      <c r="K208" s="27"/>
      <c r="L208" s="28"/>
      <c r="M208" s="27"/>
      <c r="N208" s="27"/>
      <c r="O208" s="23"/>
      <c r="P208" s="23"/>
      <c r="Q208" s="23"/>
      <c r="R208" s="23"/>
    </row>
    <row r="209" spans="1:18" x14ac:dyDescent="0.3">
      <c r="A209" s="29"/>
      <c r="B209" s="35"/>
      <c r="C209" s="23"/>
      <c r="D209" s="24"/>
      <c r="E209" s="23"/>
      <c r="F209" s="24"/>
      <c r="G209" s="23"/>
      <c r="H209" s="24"/>
      <c r="I209" s="23"/>
      <c r="J209" s="24"/>
      <c r="K209" s="27"/>
      <c r="L209" s="28"/>
      <c r="M209" s="27"/>
      <c r="N209" s="27"/>
      <c r="O209" s="23"/>
      <c r="P209" s="23"/>
      <c r="Q209" s="23"/>
      <c r="R209" s="23"/>
    </row>
    <row r="210" spans="1:18" x14ac:dyDescent="0.3">
      <c r="A210" s="22" t="s">
        <v>234</v>
      </c>
      <c r="B210" s="17"/>
      <c r="C210" s="23"/>
      <c r="D210" s="24"/>
      <c r="E210" s="23"/>
      <c r="F210" s="24"/>
      <c r="G210" s="23"/>
      <c r="H210" s="24"/>
      <c r="I210" s="23"/>
      <c r="J210" s="24"/>
      <c r="K210" s="27"/>
      <c r="L210" s="28"/>
      <c r="M210" s="27"/>
      <c r="N210" s="27"/>
      <c r="O210" s="23"/>
      <c r="P210" s="23"/>
      <c r="Q210" s="23"/>
      <c r="R210" s="23"/>
    </row>
    <row r="211" spans="1:18" x14ac:dyDescent="0.3">
      <c r="A211" s="7" t="s">
        <v>235</v>
      </c>
      <c r="B211" s="12" t="s">
        <v>236</v>
      </c>
      <c r="C211" s="23">
        <v>31.864799999999999</v>
      </c>
      <c r="D211" s="24">
        <v>28.115906279999997</v>
      </c>
      <c r="E211" s="23">
        <v>50</v>
      </c>
      <c r="F211" s="24">
        <v>44.12</v>
      </c>
      <c r="G211" s="23">
        <v>51.25</v>
      </c>
      <c r="H211" s="24">
        <v>45.22</v>
      </c>
      <c r="I211" s="23">
        <f t="shared" ref="I211:I212" si="109">G211+2.5</f>
        <v>53.75</v>
      </c>
      <c r="J211" s="24">
        <f t="shared" si="104"/>
        <v>47.426312500000002</v>
      </c>
      <c r="K211" s="25">
        <f t="shared" ref="K211:K212" si="110">I211*1.025</f>
        <v>55.093749999999993</v>
      </c>
      <c r="L211" s="26">
        <f t="shared" si="106"/>
        <v>48.611970312499992</v>
      </c>
      <c r="M211" s="25"/>
      <c r="N211" s="25"/>
      <c r="O211" s="23">
        <f t="shared" ref="O211:O212" si="111">K211*1.03</f>
        <v>56.746562499999996</v>
      </c>
      <c r="P211" s="23">
        <f>O211*1.03</f>
        <v>58.448959374999994</v>
      </c>
      <c r="Q211" s="23">
        <f>P211*1.03</f>
        <v>60.202428156249994</v>
      </c>
      <c r="R211" s="23">
        <f t="shared" ref="R211:R212" si="112">Q211*1.03</f>
        <v>62.008501000937493</v>
      </c>
    </row>
    <row r="212" spans="1:18" x14ac:dyDescent="0.3">
      <c r="A212" s="7" t="s">
        <v>237</v>
      </c>
      <c r="B212" s="12" t="s">
        <v>238</v>
      </c>
      <c r="C212" s="23">
        <v>27.560400000000001</v>
      </c>
      <c r="D212" s="24">
        <v>24.317918940000002</v>
      </c>
      <c r="E212" s="23">
        <v>42.56</v>
      </c>
      <c r="F212" s="24">
        <v>37.549999999999997</v>
      </c>
      <c r="G212" s="23">
        <v>43.62</v>
      </c>
      <c r="H212" s="24">
        <v>38.49</v>
      </c>
      <c r="I212" s="23">
        <f t="shared" si="109"/>
        <v>46.12</v>
      </c>
      <c r="J212" s="24">
        <f t="shared" si="104"/>
        <v>40.693981999999998</v>
      </c>
      <c r="K212" s="25">
        <f t="shared" si="110"/>
        <v>47.272999999999996</v>
      </c>
      <c r="L212" s="26">
        <f t="shared" si="106"/>
        <v>41.711331549999997</v>
      </c>
      <c r="M212" s="25"/>
      <c r="N212" s="25"/>
      <c r="O212" s="23">
        <f t="shared" si="111"/>
        <v>48.691189999999999</v>
      </c>
      <c r="P212" s="23">
        <f>O212*1.03</f>
        <v>50.1519257</v>
      </c>
      <c r="Q212" s="23">
        <f>P212*1.03</f>
        <v>51.656483471000001</v>
      </c>
      <c r="R212" s="23">
        <f t="shared" si="112"/>
        <v>53.206177975130004</v>
      </c>
    </row>
    <row r="213" spans="1:18" x14ac:dyDescent="0.3">
      <c r="C213" s="23"/>
      <c r="D213" s="24"/>
      <c r="E213" s="23"/>
      <c r="F213" s="24"/>
      <c r="G213" s="23"/>
      <c r="H213" s="24"/>
      <c r="I213" s="23"/>
      <c r="J213" s="24"/>
      <c r="K213" s="27"/>
      <c r="L213" s="28"/>
      <c r="M213" s="27"/>
      <c r="N213" s="27"/>
      <c r="O213" s="23"/>
      <c r="P213" s="23"/>
      <c r="Q213" s="23"/>
      <c r="R213" s="23"/>
    </row>
    <row r="214" spans="1:18" x14ac:dyDescent="0.3">
      <c r="A214" s="22" t="s">
        <v>239</v>
      </c>
      <c r="B214" s="17"/>
      <c r="C214" s="23"/>
      <c r="D214" s="24"/>
      <c r="E214" s="23"/>
      <c r="F214" s="24"/>
      <c r="G214" s="23"/>
      <c r="H214" s="24"/>
      <c r="I214" s="23"/>
      <c r="J214" s="24"/>
      <c r="K214" s="27"/>
      <c r="L214" s="28"/>
      <c r="M214" s="27"/>
      <c r="N214" s="27"/>
      <c r="O214" s="23"/>
      <c r="P214" s="23"/>
      <c r="Q214" s="23"/>
      <c r="R214" s="23"/>
    </row>
    <row r="215" spans="1:18" x14ac:dyDescent="0.3">
      <c r="A215" s="7" t="s">
        <v>240</v>
      </c>
      <c r="B215" s="12" t="s">
        <v>241</v>
      </c>
      <c r="C215" s="23">
        <v>28.396799999999999</v>
      </c>
      <c r="D215" s="24">
        <v>25.055916479999997</v>
      </c>
      <c r="E215" s="23">
        <v>28.964735999999998</v>
      </c>
      <c r="F215" s="24">
        <v>25.557034809599998</v>
      </c>
      <c r="G215" s="23">
        <v>29.688854399999997</v>
      </c>
      <c r="H215" s="24">
        <v>26.195960679839995</v>
      </c>
      <c r="I215" s="23">
        <f t="shared" ref="I215:I216" si="113">G215+2.5</f>
        <v>32.188854399999997</v>
      </c>
      <c r="J215" s="24">
        <f t="shared" si="104"/>
        <v>28.401835679839998</v>
      </c>
      <c r="K215" s="25">
        <f t="shared" ref="K215:K216" si="114">I215*1.025</f>
        <v>32.993575759999992</v>
      </c>
      <c r="L215" s="26">
        <f t="shared" si="106"/>
        <v>29.11188157183599</v>
      </c>
      <c r="M215" s="25"/>
      <c r="N215" s="25"/>
      <c r="O215" s="23">
        <f t="shared" ref="O215:O216" si="115">K215*1.03</f>
        <v>33.983383032799992</v>
      </c>
      <c r="P215" s="23">
        <f>O215*1.03</f>
        <v>35.00288452378399</v>
      </c>
      <c r="Q215" s="23">
        <f>P215*1.03</f>
        <v>36.052971059497509</v>
      </c>
      <c r="R215" s="23">
        <f t="shared" ref="R215:R216" si="116">Q215*1.03</f>
        <v>37.134560191282432</v>
      </c>
    </row>
    <row r="216" spans="1:18" x14ac:dyDescent="0.3">
      <c r="A216" s="7" t="s">
        <v>242</v>
      </c>
      <c r="B216" s="12" t="s">
        <v>243</v>
      </c>
      <c r="C216" s="23">
        <v>25.652999999999999</v>
      </c>
      <c r="D216" s="24">
        <v>22.634924549999997</v>
      </c>
      <c r="E216" s="23">
        <v>26.166059999999998</v>
      </c>
      <c r="F216" s="24">
        <v>23.087623040999997</v>
      </c>
      <c r="G216" s="23">
        <v>26.820211499999996</v>
      </c>
      <c r="H216" s="24">
        <v>23.664813617024997</v>
      </c>
      <c r="I216" s="23">
        <f t="shared" si="113"/>
        <v>29.320211499999996</v>
      </c>
      <c r="J216" s="24">
        <f t="shared" si="104"/>
        <v>25.870688617024996</v>
      </c>
      <c r="K216" s="25">
        <f t="shared" si="114"/>
        <v>30.053216787499991</v>
      </c>
      <c r="L216" s="26">
        <f t="shared" si="106"/>
        <v>26.517455832450615</v>
      </c>
      <c r="M216" s="25"/>
      <c r="N216" s="25"/>
      <c r="O216" s="23">
        <f t="shared" si="115"/>
        <v>30.954813291124992</v>
      </c>
      <c r="P216" s="23">
        <f>O216*1.03</f>
        <v>31.883457689858744</v>
      </c>
      <c r="Q216" s="23">
        <f>P216*1.03</f>
        <v>32.839961420554509</v>
      </c>
      <c r="R216" s="23">
        <f t="shared" si="116"/>
        <v>33.825160263171142</v>
      </c>
    </row>
    <row r="217" spans="1:18" x14ac:dyDescent="0.3">
      <c r="C217" s="23"/>
      <c r="D217" s="24"/>
      <c r="E217" s="23"/>
      <c r="F217" s="24"/>
      <c r="G217" s="23"/>
      <c r="H217" s="24"/>
      <c r="I217" s="23"/>
      <c r="J217" s="24"/>
      <c r="K217" s="27"/>
      <c r="L217" s="28"/>
      <c r="M217" s="27"/>
      <c r="N217" s="27"/>
      <c r="O217" s="23"/>
      <c r="P217" s="23"/>
      <c r="Q217" s="23"/>
      <c r="R217" s="23"/>
    </row>
    <row r="218" spans="1:18" x14ac:dyDescent="0.3">
      <c r="A218" s="22" t="s">
        <v>244</v>
      </c>
      <c r="B218" s="17"/>
      <c r="C218" s="23"/>
      <c r="D218" s="24"/>
      <c r="E218" s="23"/>
      <c r="F218" s="24"/>
      <c r="G218" s="23"/>
      <c r="H218" s="24"/>
      <c r="I218" s="23"/>
      <c r="J218" s="24"/>
      <c r="K218" s="27"/>
      <c r="L218" s="28"/>
      <c r="M218" s="27"/>
      <c r="N218" s="27"/>
      <c r="O218" s="23"/>
      <c r="P218" s="23"/>
      <c r="Q218" s="23"/>
      <c r="R218" s="23"/>
    </row>
    <row r="219" spans="1:18" x14ac:dyDescent="0.3">
      <c r="A219" s="7" t="s">
        <v>245</v>
      </c>
      <c r="B219" s="12" t="s">
        <v>246</v>
      </c>
      <c r="C219" s="23">
        <v>28.254000000000001</v>
      </c>
      <c r="D219" s="24">
        <v>24.929916899999998</v>
      </c>
      <c r="E219" s="23">
        <v>28.819080000000003</v>
      </c>
      <c r="F219" s="24">
        <v>25.428515238000003</v>
      </c>
      <c r="G219" s="23">
        <v>29.539557000000002</v>
      </c>
      <c r="H219" s="24">
        <v>26.064228118950002</v>
      </c>
      <c r="I219" s="23">
        <f t="shared" ref="I219" si="117">G219+2.5</f>
        <v>32.039557000000002</v>
      </c>
      <c r="J219" s="24">
        <f t="shared" si="104"/>
        <v>28.270103118950001</v>
      </c>
      <c r="K219" s="25">
        <f>I219*1.025</f>
        <v>32.840545925000001</v>
      </c>
      <c r="L219" s="26">
        <f t="shared" si="106"/>
        <v>28.976855696923749</v>
      </c>
      <c r="M219" s="25"/>
      <c r="N219" s="25"/>
      <c r="O219" s="23">
        <f t="shared" ref="O219" si="118">K219*1.03</f>
        <v>33.82576230275</v>
      </c>
      <c r="P219" s="23">
        <f>O219*1.03</f>
        <v>34.840535171832499</v>
      </c>
      <c r="Q219" s="23">
        <f>P219*1.03</f>
        <v>35.885751226987473</v>
      </c>
      <c r="R219" s="23">
        <f t="shared" ref="R219" si="119">Q219*1.03</f>
        <v>36.962323763797102</v>
      </c>
    </row>
    <row r="220" spans="1:18" x14ac:dyDescent="0.3">
      <c r="C220" s="23"/>
      <c r="D220" s="24"/>
      <c r="E220" s="23"/>
      <c r="F220" s="24"/>
      <c r="G220" s="23"/>
      <c r="H220" s="24"/>
      <c r="I220" s="23"/>
      <c r="J220" s="24"/>
      <c r="K220" s="27"/>
      <c r="L220" s="28"/>
      <c r="M220" s="27"/>
      <c r="N220" s="27"/>
      <c r="O220" s="23"/>
      <c r="P220" s="23"/>
      <c r="Q220" s="23"/>
      <c r="R220" s="23"/>
    </row>
    <row r="221" spans="1:18" x14ac:dyDescent="0.3">
      <c r="A221" s="22" t="s">
        <v>247</v>
      </c>
      <c r="B221" s="17"/>
      <c r="C221" s="23"/>
      <c r="D221" s="24"/>
      <c r="E221" s="23"/>
      <c r="F221" s="24"/>
      <c r="G221" s="23"/>
      <c r="H221" s="24"/>
      <c r="I221" s="23"/>
      <c r="J221" s="24"/>
      <c r="K221" s="27"/>
      <c r="L221" s="28"/>
      <c r="M221" s="27"/>
      <c r="N221" s="27"/>
      <c r="O221" s="23"/>
      <c r="P221" s="23"/>
      <c r="Q221" s="23"/>
      <c r="R221" s="23"/>
    </row>
    <row r="222" spans="1:18" x14ac:dyDescent="0.3">
      <c r="A222" s="7" t="s">
        <v>248</v>
      </c>
      <c r="B222" s="12" t="s">
        <v>249</v>
      </c>
      <c r="C222" s="23">
        <v>29.121000000000002</v>
      </c>
      <c r="D222" s="24">
        <v>25.694914350000001</v>
      </c>
      <c r="E222" s="23">
        <v>29.703420000000001</v>
      </c>
      <c r="F222" s="24">
        <v>26.208812637000001</v>
      </c>
      <c r="G222" s="23">
        <v>30.446005499999998</v>
      </c>
      <c r="H222" s="24">
        <v>26.864032952924997</v>
      </c>
      <c r="I222" s="23">
        <f t="shared" ref="I222" si="120">G222+2.5</f>
        <v>32.946005499999998</v>
      </c>
      <c r="J222" s="24">
        <f t="shared" si="104"/>
        <v>29.069907952924996</v>
      </c>
      <c r="K222" s="25">
        <f>I222*1.025</f>
        <v>33.769655637499994</v>
      </c>
      <c r="L222" s="26">
        <f t="shared" si="106"/>
        <v>29.796655651748118</v>
      </c>
      <c r="M222" s="25"/>
      <c r="N222" s="25"/>
      <c r="O222" s="23">
        <f t="shared" ref="O222" si="121">K222*1.03</f>
        <v>34.782745306624996</v>
      </c>
      <c r="P222" s="23">
        <f>O222*1.03</f>
        <v>35.826227665823744</v>
      </c>
      <c r="Q222" s="23">
        <f>P222*1.03</f>
        <v>36.901014495798456</v>
      </c>
      <c r="R222" s="23">
        <f t="shared" ref="R222" si="122">Q222*1.03</f>
        <v>38.008044930672412</v>
      </c>
    </row>
    <row r="223" spans="1:18" x14ac:dyDescent="0.3">
      <c r="C223" s="23"/>
      <c r="D223" s="24"/>
      <c r="E223" s="23"/>
      <c r="F223" s="24"/>
      <c r="G223" s="23"/>
      <c r="H223" s="24"/>
      <c r="I223" s="23"/>
      <c r="J223" s="24"/>
      <c r="K223" s="27"/>
      <c r="L223" s="28"/>
      <c r="M223" s="27"/>
      <c r="N223" s="27"/>
      <c r="O223" s="23"/>
      <c r="P223" s="23"/>
      <c r="Q223" s="23"/>
      <c r="R223" s="23"/>
    </row>
    <row r="224" spans="1:18" x14ac:dyDescent="0.3">
      <c r="A224" s="22" t="s">
        <v>250</v>
      </c>
      <c r="B224" s="17"/>
      <c r="C224" s="23"/>
      <c r="D224" s="24"/>
      <c r="E224" s="23"/>
      <c r="F224" s="24"/>
      <c r="G224" s="23"/>
      <c r="H224" s="24"/>
      <c r="I224" s="23"/>
      <c r="J224" s="24"/>
      <c r="K224" s="27"/>
      <c r="L224" s="28"/>
      <c r="M224" s="27"/>
      <c r="N224" s="27"/>
      <c r="O224" s="23"/>
      <c r="P224" s="23"/>
      <c r="Q224" s="23"/>
      <c r="R224" s="23"/>
    </row>
    <row r="225" spans="1:18" x14ac:dyDescent="0.3">
      <c r="A225" s="7" t="s">
        <v>251</v>
      </c>
      <c r="B225" s="12" t="s">
        <v>252</v>
      </c>
      <c r="C225" s="23">
        <v>36.556800000000003</v>
      </c>
      <c r="D225" s="24">
        <v>32.25589248</v>
      </c>
      <c r="E225" s="23">
        <v>37.287936000000002</v>
      </c>
      <c r="F225" s="24">
        <v>32.901010329599998</v>
      </c>
      <c r="G225" s="23">
        <v>38.220134399999999</v>
      </c>
      <c r="H225" s="24">
        <v>33.723535587839997</v>
      </c>
      <c r="I225" s="23">
        <f t="shared" ref="I225:I230" si="123">G225+2.5</f>
        <v>40.720134399999999</v>
      </c>
      <c r="J225" s="24">
        <f t="shared" si="104"/>
        <v>35.929410587839996</v>
      </c>
      <c r="K225" s="25">
        <f t="shared" ref="K225:K230" si="124">I225*1.025</f>
        <v>41.738137759999994</v>
      </c>
      <c r="L225" s="26">
        <f t="shared" si="106"/>
        <v>36.827645852535994</v>
      </c>
      <c r="M225" s="25"/>
      <c r="N225" s="25"/>
      <c r="O225" s="23">
        <f t="shared" ref="O225:O230" si="125">K225*1.03</f>
        <v>42.990281892799992</v>
      </c>
      <c r="P225" s="23">
        <f t="shared" ref="P225:R230" si="126">O225*1.03</f>
        <v>44.27999034958399</v>
      </c>
      <c r="Q225" s="23">
        <f t="shared" si="126"/>
        <v>45.608390060071514</v>
      </c>
      <c r="R225" s="23">
        <f t="shared" si="126"/>
        <v>46.976641761873658</v>
      </c>
    </row>
    <row r="226" spans="1:18" x14ac:dyDescent="0.3">
      <c r="A226" s="7" t="s">
        <v>253</v>
      </c>
      <c r="B226" s="12" t="s">
        <v>254</v>
      </c>
      <c r="C226" s="23">
        <v>34.567799999999998</v>
      </c>
      <c r="D226" s="24">
        <v>30.500898329999998</v>
      </c>
      <c r="E226" s="23">
        <v>35.259155999999997</v>
      </c>
      <c r="F226" s="24">
        <v>31.110916296599996</v>
      </c>
      <c r="G226" s="23">
        <v>36.140634899999995</v>
      </c>
      <c r="H226" s="24">
        <v>31.888689204014995</v>
      </c>
      <c r="I226" s="23">
        <f t="shared" si="123"/>
        <v>38.640634899999995</v>
      </c>
      <c r="J226" s="24">
        <f t="shared" si="104"/>
        <v>34.094564204014993</v>
      </c>
      <c r="K226" s="25">
        <f t="shared" si="124"/>
        <v>39.606650772499989</v>
      </c>
      <c r="L226" s="26">
        <f t="shared" si="106"/>
        <v>34.946928309115364</v>
      </c>
      <c r="M226" s="25"/>
      <c r="N226" s="25"/>
      <c r="O226" s="23">
        <f t="shared" si="125"/>
        <v>40.794850295674991</v>
      </c>
      <c r="P226" s="23">
        <f t="shared" si="126"/>
        <v>42.018695804545239</v>
      </c>
      <c r="Q226" s="23">
        <f t="shared" si="126"/>
        <v>43.279256678681598</v>
      </c>
      <c r="R226" s="23">
        <f t="shared" si="126"/>
        <v>44.577634379042046</v>
      </c>
    </row>
    <row r="227" spans="1:18" x14ac:dyDescent="0.3">
      <c r="A227" s="7" t="s">
        <v>255</v>
      </c>
      <c r="B227" s="12" t="s">
        <v>256</v>
      </c>
      <c r="C227" s="23">
        <v>30.9876</v>
      </c>
      <c r="D227" s="24">
        <v>27.34190886</v>
      </c>
      <c r="E227" s="23">
        <v>31.607352000000002</v>
      </c>
      <c r="F227" s="24">
        <v>27.888747037200002</v>
      </c>
      <c r="G227" s="23">
        <v>32.3975358</v>
      </c>
      <c r="H227" s="24">
        <v>28.585965713129998</v>
      </c>
      <c r="I227" s="23">
        <f t="shared" si="123"/>
        <v>34.8975358</v>
      </c>
      <c r="J227" s="24">
        <f t="shared" si="104"/>
        <v>30.79184071313</v>
      </c>
      <c r="K227" s="25">
        <f t="shared" si="124"/>
        <v>35.769974194999996</v>
      </c>
      <c r="L227" s="26">
        <f t="shared" si="106"/>
        <v>31.561636730958245</v>
      </c>
      <c r="M227" s="25"/>
      <c r="N227" s="25"/>
      <c r="O227" s="23">
        <f t="shared" si="125"/>
        <v>36.843073420849997</v>
      </c>
      <c r="P227" s="23">
        <f t="shared" si="126"/>
        <v>37.948365623475496</v>
      </c>
      <c r="Q227" s="23">
        <f t="shared" si="126"/>
        <v>39.086816592179765</v>
      </c>
      <c r="R227" s="23">
        <f t="shared" si="126"/>
        <v>40.259421089945157</v>
      </c>
    </row>
    <row r="228" spans="1:18" x14ac:dyDescent="0.3">
      <c r="A228" s="7" t="s">
        <v>257</v>
      </c>
      <c r="B228" s="12" t="s">
        <v>258</v>
      </c>
      <c r="C228" s="23">
        <v>30.406199999999998</v>
      </c>
      <c r="D228" s="24">
        <v>26.828910569999998</v>
      </c>
      <c r="E228" s="23">
        <v>31.014323999999998</v>
      </c>
      <c r="F228" s="24">
        <v>27.365488781399996</v>
      </c>
      <c r="G228" s="23">
        <v>31.789682099999997</v>
      </c>
      <c r="H228" s="24">
        <v>28.049626000934996</v>
      </c>
      <c r="I228" s="23">
        <f t="shared" si="123"/>
        <v>34.289682099999993</v>
      </c>
      <c r="J228" s="24">
        <f t="shared" si="104"/>
        <v>30.255501000934991</v>
      </c>
      <c r="K228" s="25">
        <f t="shared" si="124"/>
        <v>35.146924152499992</v>
      </c>
      <c r="L228" s="26">
        <f t="shared" si="106"/>
        <v>31.011888525958366</v>
      </c>
      <c r="M228" s="25"/>
      <c r="N228" s="25"/>
      <c r="O228" s="23">
        <f t="shared" si="125"/>
        <v>36.201331877074992</v>
      </c>
      <c r="P228" s="23">
        <f t="shared" si="126"/>
        <v>37.28737183338724</v>
      </c>
      <c r="Q228" s="23">
        <f t="shared" si="126"/>
        <v>38.40599298838886</v>
      </c>
      <c r="R228" s="23">
        <f t="shared" si="126"/>
        <v>39.558172778040529</v>
      </c>
    </row>
    <row r="229" spans="1:18" x14ac:dyDescent="0.3">
      <c r="A229" s="7" t="s">
        <v>253</v>
      </c>
      <c r="B229" s="12" t="s">
        <v>259</v>
      </c>
      <c r="C229" s="23">
        <v>29.988</v>
      </c>
      <c r="D229" s="24">
        <v>26.459911799999997</v>
      </c>
      <c r="E229" s="23">
        <v>30.587759999999999</v>
      </c>
      <c r="F229" s="24">
        <v>26.989110036</v>
      </c>
      <c r="G229" s="23">
        <v>31.352453999999998</v>
      </c>
      <c r="H229" s="24">
        <v>27.663837786899997</v>
      </c>
      <c r="I229" s="23">
        <f t="shared" si="123"/>
        <v>33.852453999999994</v>
      </c>
      <c r="J229" s="24">
        <f t="shared" si="104"/>
        <v>29.869712786899996</v>
      </c>
      <c r="K229" s="25">
        <f t="shared" si="124"/>
        <v>34.698765349999988</v>
      </c>
      <c r="L229" s="26">
        <f t="shared" si="106"/>
        <v>30.616455606572487</v>
      </c>
      <c r="M229" s="25"/>
      <c r="N229" s="25"/>
      <c r="O229" s="23">
        <f t="shared" si="125"/>
        <v>35.739728310499991</v>
      </c>
      <c r="P229" s="23">
        <f t="shared" si="126"/>
        <v>36.811920159814996</v>
      </c>
      <c r="Q229" s="23">
        <f t="shared" si="126"/>
        <v>37.916277764609447</v>
      </c>
      <c r="R229" s="23">
        <f t="shared" si="126"/>
        <v>39.053766097547729</v>
      </c>
    </row>
    <row r="230" spans="1:18" x14ac:dyDescent="0.3">
      <c r="A230" s="7" t="s">
        <v>260</v>
      </c>
      <c r="B230" s="12" t="s">
        <v>261</v>
      </c>
      <c r="C230" s="23">
        <v>25.1022</v>
      </c>
      <c r="D230" s="24">
        <v>22.148926169999999</v>
      </c>
      <c r="E230" s="23">
        <v>25.604244000000001</v>
      </c>
      <c r="F230" s="24">
        <v>22.5919046934</v>
      </c>
      <c r="G230" s="23">
        <v>26.244350099999998</v>
      </c>
      <c r="H230" s="24">
        <v>23.156702310734996</v>
      </c>
      <c r="I230" s="23">
        <f t="shared" si="123"/>
        <v>28.744350099999998</v>
      </c>
      <c r="J230" s="24">
        <f t="shared" si="104"/>
        <v>25.362577310734999</v>
      </c>
      <c r="K230" s="25">
        <f t="shared" si="124"/>
        <v>29.462958852499995</v>
      </c>
      <c r="L230" s="26">
        <f t="shared" si="106"/>
        <v>25.996641743503368</v>
      </c>
      <c r="M230" s="25"/>
      <c r="N230" s="25"/>
      <c r="O230" s="23">
        <f t="shared" si="125"/>
        <v>30.346847618074996</v>
      </c>
      <c r="P230" s="23">
        <f t="shared" si="126"/>
        <v>31.257253046617247</v>
      </c>
      <c r="Q230" s="23">
        <f t="shared" si="126"/>
        <v>32.194970638015768</v>
      </c>
      <c r="R230" s="23">
        <f t="shared" si="126"/>
        <v>33.16081975715624</v>
      </c>
    </row>
    <row r="231" spans="1:18" x14ac:dyDescent="0.3">
      <c r="C231" s="23"/>
      <c r="D231" s="24"/>
      <c r="E231" s="23"/>
      <c r="F231" s="24"/>
      <c r="G231" s="23"/>
      <c r="H231" s="24"/>
      <c r="I231" s="23"/>
      <c r="J231" s="24"/>
      <c r="K231" s="27"/>
      <c r="L231" s="28"/>
      <c r="M231" s="27"/>
      <c r="N231" s="27"/>
      <c r="O231" s="23"/>
      <c r="P231" s="23"/>
      <c r="Q231" s="23"/>
      <c r="R231" s="23"/>
    </row>
    <row r="232" spans="1:18" x14ac:dyDescent="0.3">
      <c r="A232" s="22" t="s">
        <v>262</v>
      </c>
      <c r="B232" s="17"/>
      <c r="C232" s="23"/>
      <c r="D232" s="24"/>
      <c r="E232" s="23"/>
      <c r="F232" s="24"/>
      <c r="G232" s="23"/>
      <c r="H232" s="24"/>
      <c r="I232" s="23"/>
      <c r="J232" s="24"/>
      <c r="K232" s="27"/>
      <c r="L232" s="28"/>
      <c r="M232" s="27"/>
      <c r="N232" s="27"/>
      <c r="O232" s="23"/>
      <c r="P232" s="23"/>
      <c r="Q232" s="23"/>
      <c r="R232" s="23"/>
    </row>
    <row r="233" spans="1:18" x14ac:dyDescent="0.3">
      <c r="A233" s="7" t="s">
        <v>263</v>
      </c>
      <c r="B233" s="12" t="s">
        <v>264</v>
      </c>
      <c r="C233" s="23">
        <v>31.558800000000002</v>
      </c>
      <c r="D233" s="24">
        <v>27.845907180000001</v>
      </c>
      <c r="E233" s="23">
        <v>32.189976000000001</v>
      </c>
      <c r="F233" s="24">
        <v>28.402825323600002</v>
      </c>
      <c r="G233" s="23">
        <v>32.9947254</v>
      </c>
      <c r="H233" s="24">
        <v>29.11289595669</v>
      </c>
      <c r="I233" s="23">
        <f t="shared" ref="I233" si="127">G233+2.5</f>
        <v>35.4947254</v>
      </c>
      <c r="J233" s="24">
        <f t="shared" si="104"/>
        <v>31.318770956689999</v>
      </c>
      <c r="K233" s="25">
        <f>I233*1.025</f>
        <v>36.382093534999996</v>
      </c>
      <c r="L233" s="26">
        <f t="shared" si="106"/>
        <v>32.101740230607248</v>
      </c>
      <c r="M233" s="25"/>
      <c r="N233" s="25"/>
      <c r="O233" s="23">
        <f t="shared" ref="O233" si="128">K233*1.03</f>
        <v>37.473556341049999</v>
      </c>
      <c r="P233" s="23">
        <f>O233*1.03</f>
        <v>38.597763031281502</v>
      </c>
      <c r="Q233" s="23">
        <f>P233*1.03</f>
        <v>39.75569592221995</v>
      </c>
      <c r="R233" s="23">
        <f t="shared" ref="R233" si="129">Q233*1.03</f>
        <v>40.94836679988655</v>
      </c>
    </row>
    <row r="234" spans="1:18" ht="12" hidden="1" customHeight="1" x14ac:dyDescent="0.3">
      <c r="A234" s="7" t="s">
        <v>265</v>
      </c>
      <c r="C234" s="23"/>
      <c r="D234" s="24">
        <v>0</v>
      </c>
      <c r="E234" s="23">
        <v>0</v>
      </c>
      <c r="F234" s="24">
        <v>0</v>
      </c>
      <c r="G234" s="23">
        <v>0</v>
      </c>
      <c r="H234" s="24">
        <v>0</v>
      </c>
      <c r="I234" s="23"/>
      <c r="J234" s="24">
        <f t="shared" si="104"/>
        <v>0</v>
      </c>
      <c r="K234" s="27">
        <v>0</v>
      </c>
      <c r="L234" s="28">
        <f t="shared" si="106"/>
        <v>0</v>
      </c>
      <c r="M234" s="27"/>
      <c r="N234" s="27"/>
      <c r="O234" s="23">
        <v>0</v>
      </c>
      <c r="P234" s="23">
        <v>0</v>
      </c>
      <c r="Q234" s="23">
        <v>0</v>
      </c>
      <c r="R234" s="23">
        <v>0</v>
      </c>
    </row>
    <row r="235" spans="1:18" x14ac:dyDescent="0.3">
      <c r="C235" s="23"/>
      <c r="D235" s="24"/>
      <c r="E235" s="23"/>
      <c r="F235" s="24"/>
      <c r="G235" s="23"/>
      <c r="H235" s="24"/>
      <c r="I235" s="23"/>
      <c r="J235" s="24"/>
      <c r="K235" s="27"/>
      <c r="L235" s="28"/>
      <c r="M235" s="27"/>
      <c r="N235" s="27"/>
      <c r="O235" s="23"/>
      <c r="P235" s="23"/>
      <c r="Q235" s="23"/>
      <c r="R235" s="23"/>
    </row>
    <row r="236" spans="1:18" x14ac:dyDescent="0.3">
      <c r="A236" s="22" t="s">
        <v>266</v>
      </c>
      <c r="B236" s="17"/>
      <c r="C236" s="23"/>
      <c r="D236" s="24"/>
      <c r="E236" s="23"/>
      <c r="F236" s="24"/>
      <c r="G236" s="23"/>
      <c r="H236" s="24"/>
      <c r="I236" s="23"/>
      <c r="J236" s="24"/>
      <c r="K236" s="27"/>
      <c r="L236" s="28"/>
      <c r="M236" s="27"/>
      <c r="N236" s="27"/>
      <c r="O236" s="23"/>
      <c r="P236" s="23"/>
      <c r="Q236" s="23"/>
      <c r="R236" s="23"/>
    </row>
    <row r="237" spans="1:18" x14ac:dyDescent="0.3">
      <c r="A237" s="7" t="s">
        <v>267</v>
      </c>
      <c r="B237" s="12" t="s">
        <v>268</v>
      </c>
      <c r="C237" s="23">
        <v>25.530600000000003</v>
      </c>
      <c r="D237" s="24">
        <v>22.526924910000002</v>
      </c>
      <c r="E237" s="23">
        <v>26.041212000000005</v>
      </c>
      <c r="F237" s="24">
        <v>22.977463408200002</v>
      </c>
      <c r="G237" s="23">
        <v>26.692242300000004</v>
      </c>
      <c r="H237" s="24">
        <v>23.551899993405002</v>
      </c>
      <c r="I237" s="23">
        <f t="shared" ref="I237:I238" si="130">G237+2.5</f>
        <v>29.192242300000004</v>
      </c>
      <c r="J237" s="24">
        <f t="shared" si="104"/>
        <v>25.757774993405004</v>
      </c>
      <c r="K237" s="25">
        <f t="shared" ref="K237:K238" si="131">I237*1.025</f>
        <v>29.9220483575</v>
      </c>
      <c r="L237" s="26">
        <f t="shared" si="106"/>
        <v>26.401719368240123</v>
      </c>
      <c r="M237" s="25"/>
      <c r="N237" s="25"/>
      <c r="O237" s="23">
        <f t="shared" ref="O237:O238" si="132">K237*1.03</f>
        <v>30.819709808224999</v>
      </c>
      <c r="P237" s="23">
        <f>O237*1.03</f>
        <v>31.744301102471749</v>
      </c>
      <c r="Q237" s="23">
        <f>P237*1.03</f>
        <v>32.696630135545902</v>
      </c>
      <c r="R237" s="23">
        <f t="shared" ref="R237:R238" si="133">Q237*1.03</f>
        <v>33.677529039612281</v>
      </c>
    </row>
    <row r="238" spans="1:18" hidden="1" x14ac:dyDescent="0.3">
      <c r="A238" s="7" t="s">
        <v>269</v>
      </c>
      <c r="B238" s="12" t="s">
        <v>270</v>
      </c>
      <c r="C238" s="23">
        <v>23.82</v>
      </c>
      <c r="D238" s="24">
        <v>21.017576999999999</v>
      </c>
      <c r="E238" s="23">
        <v>24.296400000000002</v>
      </c>
      <c r="F238" s="24">
        <v>21.437928540000001</v>
      </c>
      <c r="G238" s="23">
        <v>24.90381</v>
      </c>
      <c r="H238" s="24">
        <v>21.973876753500001</v>
      </c>
      <c r="I238" s="23">
        <f t="shared" si="130"/>
        <v>27.40381</v>
      </c>
      <c r="J238" s="24">
        <f t="shared" si="104"/>
        <v>24.1797517535</v>
      </c>
      <c r="K238" s="25">
        <f t="shared" si="131"/>
        <v>28.088905249999996</v>
      </c>
      <c r="L238" s="26">
        <f t="shared" si="106"/>
        <v>24.784245547337495</v>
      </c>
      <c r="M238" s="25"/>
      <c r="N238" s="25"/>
      <c r="O238" s="23">
        <f t="shared" si="132"/>
        <v>28.931572407499996</v>
      </c>
      <c r="P238" s="23">
        <f>O238*1.03</f>
        <v>29.799519579724997</v>
      </c>
      <c r="Q238" s="23">
        <f>P238*1.03</f>
        <v>30.693505167116747</v>
      </c>
      <c r="R238" s="23">
        <f t="shared" si="133"/>
        <v>31.614310322130251</v>
      </c>
    </row>
    <row r="240" spans="1:18" x14ac:dyDescent="0.3">
      <c r="A240" s="7" t="s">
        <v>271</v>
      </c>
      <c r="B240" s="36" t="s">
        <v>272</v>
      </c>
      <c r="G240" s="7">
        <v>43.64</v>
      </c>
      <c r="H240" s="7">
        <v>38.5</v>
      </c>
      <c r="I240" s="7">
        <f t="shared" ref="I240" si="134">G240+2.5</f>
        <v>46.14</v>
      </c>
      <c r="J240" s="7">
        <f t="shared" si="104"/>
        <v>40.711629000000002</v>
      </c>
      <c r="K240" s="25">
        <f>I240*1.025</f>
        <v>47.293499999999995</v>
      </c>
      <c r="L240" s="26">
        <f t="shared" si="106"/>
        <v>41.729419724999993</v>
      </c>
      <c r="M240" s="25"/>
      <c r="N240" s="25"/>
      <c r="O240" s="23">
        <f t="shared" ref="O240" si="135">K240*1.03</f>
        <v>48.712304999999994</v>
      </c>
      <c r="P240" s="23">
        <f>O240*1.03</f>
        <v>50.173674149999997</v>
      </c>
      <c r="Q240" s="23">
        <f>P240*1.03</f>
        <v>51.678884374500001</v>
      </c>
      <c r="R240" s="23">
        <f t="shared" ref="R240" si="136">Q240*1.03</f>
        <v>53.229250905735</v>
      </c>
    </row>
    <row r="241" spans="1:1" x14ac:dyDescent="0.3">
      <c r="A241" s="12"/>
    </row>
  </sheetData>
  <mergeCells count="16">
    <mergeCell ref="M2:N2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  <mergeCell ref="C1:D1"/>
    <mergeCell ref="E1:F1"/>
    <mergeCell ref="G1:H1"/>
    <mergeCell ref="I1:J1"/>
    <mergeCell ref="K1:L1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Bogle, Heather</dc:creator>
  <cp:lastModifiedBy>uswlocal1097 Smith2</cp:lastModifiedBy>
  <cp:lastPrinted>2025-10-03T19:01:10Z</cp:lastPrinted>
  <dcterms:created xsi:type="dcterms:W3CDTF">2025-08-19T16:13:25Z</dcterms:created>
  <dcterms:modified xsi:type="dcterms:W3CDTF">2025-10-03T19:01:58Z</dcterms:modified>
</cp:coreProperties>
</file>